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талья\Desktop\Мониторинг ПО и ДВН 26.09.2019\"/>
    </mc:Choice>
  </mc:AlternateContent>
  <bookViews>
    <workbookView xWindow="0" yWindow="0" windowWidth="24000" windowHeight="9600"/>
  </bookViews>
  <sheets>
    <sheet name="ПО и ДВН 26.09.2019" sheetId="1" r:id="rId1"/>
  </sheets>
  <externalReferences>
    <externalReference r:id="rId2"/>
  </externalReferences>
  <definedNames>
    <definedName name="_GoBack">#REF!</definedName>
    <definedName name="_GoBack_1">#REF!</definedName>
    <definedName name="_xlnm.Print_Area" localSheetId="0">'ПО и ДВН 26.09.2019'!$AF$1:$AR$36</definedName>
    <definedName name="Район">#REF!</definedName>
    <definedName name="Район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6" i="1" l="1"/>
  <c r="AB36" i="1"/>
  <c r="AD36" i="1" s="1"/>
  <c r="AA36" i="1"/>
  <c r="AC36" i="1" s="1"/>
  <c r="Z36" i="1"/>
  <c r="Y36" i="1"/>
  <c r="X36" i="1"/>
  <c r="W36" i="1"/>
  <c r="V36" i="1"/>
  <c r="U36" i="1"/>
  <c r="T36" i="1"/>
  <c r="S36" i="1"/>
  <c r="Q36" i="1"/>
  <c r="R36" i="1" s="1"/>
  <c r="P36" i="1"/>
  <c r="O36" i="1"/>
  <c r="N36" i="1"/>
  <c r="M36" i="1"/>
  <c r="L36" i="1"/>
  <c r="K36" i="1"/>
  <c r="J36" i="1"/>
  <c r="I36" i="1"/>
  <c r="H36" i="1"/>
  <c r="E36" i="1"/>
  <c r="D36" i="1"/>
  <c r="F36" i="1" s="1"/>
  <c r="C36" i="1"/>
  <c r="G36" i="1" s="1"/>
  <c r="B36" i="1"/>
  <c r="AR35" i="1"/>
  <c r="AS35" i="1" s="1"/>
  <c r="AQ35" i="1"/>
  <c r="AO35" i="1"/>
  <c r="AP35" i="1" s="1"/>
  <c r="AM35" i="1"/>
  <c r="AN35" i="1" s="1"/>
  <c r="AK35" i="1"/>
  <c r="AL35" i="1" s="1"/>
  <c r="AJ35" i="1"/>
  <c r="AI35" i="1"/>
  <c r="AG35" i="1"/>
  <c r="AH35" i="1" s="1"/>
  <c r="AF35" i="1"/>
  <c r="AD35" i="1"/>
  <c r="AC35" i="1"/>
  <c r="R35" i="1"/>
  <c r="G35" i="1"/>
  <c r="F35" i="1"/>
  <c r="AR34" i="1"/>
  <c r="AS34" i="1" s="1"/>
  <c r="AQ34" i="1"/>
  <c r="AP34" i="1"/>
  <c r="AO34" i="1"/>
  <c r="AM34" i="1"/>
  <c r="AN34" i="1" s="1"/>
  <c r="AL34" i="1"/>
  <c r="AK34" i="1"/>
  <c r="AJ34" i="1"/>
  <c r="AI34" i="1"/>
  <c r="AH34" i="1"/>
  <c r="AG34" i="1"/>
  <c r="AF34" i="1"/>
  <c r="AD34" i="1"/>
  <c r="AC34" i="1"/>
  <c r="R34" i="1"/>
  <c r="G34" i="1"/>
  <c r="F34" i="1"/>
  <c r="AS33" i="1"/>
  <c r="AR33" i="1"/>
  <c r="AQ33" i="1"/>
  <c r="AO33" i="1"/>
  <c r="AP33" i="1" s="1"/>
  <c r="AM33" i="1"/>
  <c r="AN33" i="1" s="1"/>
  <c r="AK33" i="1"/>
  <c r="AL33" i="1" s="1"/>
  <c r="AJ33" i="1"/>
  <c r="AI33" i="1"/>
  <c r="AG33" i="1"/>
  <c r="AH33" i="1" s="1"/>
  <c r="AF33" i="1"/>
  <c r="AD33" i="1"/>
  <c r="AC33" i="1"/>
  <c r="R33" i="1"/>
  <c r="G33" i="1"/>
  <c r="F33" i="1"/>
  <c r="AR32" i="1"/>
  <c r="AS32" i="1" s="1"/>
  <c r="AQ32" i="1"/>
  <c r="AO32" i="1"/>
  <c r="AP32" i="1" s="1"/>
  <c r="AN32" i="1"/>
  <c r="AM32" i="1"/>
  <c r="AK32" i="1"/>
  <c r="AL32" i="1" s="1"/>
  <c r="AJ32" i="1"/>
  <c r="AI32" i="1"/>
  <c r="AG32" i="1"/>
  <c r="AH32" i="1" s="1"/>
  <c r="AF32" i="1"/>
  <c r="AD32" i="1"/>
  <c r="AC32" i="1"/>
  <c r="R32" i="1"/>
  <c r="G32" i="1"/>
  <c r="F32" i="1"/>
  <c r="AR31" i="1"/>
  <c r="AS31" i="1" s="1"/>
  <c r="AQ31" i="1"/>
  <c r="AO31" i="1"/>
  <c r="AP31" i="1" s="1"/>
  <c r="AM31" i="1"/>
  <c r="AN31" i="1" s="1"/>
  <c r="AK31" i="1"/>
  <c r="AL31" i="1" s="1"/>
  <c r="AJ31" i="1"/>
  <c r="AI31" i="1"/>
  <c r="AG31" i="1"/>
  <c r="AH31" i="1" s="1"/>
  <c r="AF31" i="1"/>
  <c r="AD31" i="1"/>
  <c r="AC31" i="1"/>
  <c r="R31" i="1"/>
  <c r="G31" i="1"/>
  <c r="F31" i="1"/>
  <c r="AR30" i="1"/>
  <c r="AS30" i="1" s="1"/>
  <c r="AQ30" i="1"/>
  <c r="AP30" i="1"/>
  <c r="AO30" i="1"/>
  <c r="AM30" i="1"/>
  <c r="AN30" i="1" s="1"/>
  <c r="AL30" i="1"/>
  <c r="AK30" i="1"/>
  <c r="AJ30" i="1"/>
  <c r="AI30" i="1"/>
  <c r="AH30" i="1"/>
  <c r="AG30" i="1"/>
  <c r="AF30" i="1"/>
  <c r="AD30" i="1"/>
  <c r="AC30" i="1"/>
  <c r="R30" i="1"/>
  <c r="G30" i="1"/>
  <c r="F30" i="1"/>
  <c r="AS29" i="1"/>
  <c r="AR29" i="1"/>
  <c r="AQ29" i="1"/>
  <c r="AO29" i="1"/>
  <c r="AP29" i="1" s="1"/>
  <c r="AM29" i="1"/>
  <c r="AN29" i="1" s="1"/>
  <c r="AK29" i="1"/>
  <c r="AL29" i="1" s="1"/>
  <c r="AJ29" i="1"/>
  <c r="AI29" i="1"/>
  <c r="AG29" i="1"/>
  <c r="AH29" i="1" s="1"/>
  <c r="AF29" i="1"/>
  <c r="AD29" i="1"/>
  <c r="AC29" i="1"/>
  <c r="R29" i="1"/>
  <c r="G29" i="1"/>
  <c r="F29" i="1"/>
  <c r="AR28" i="1"/>
  <c r="AS28" i="1" s="1"/>
  <c r="AQ28" i="1"/>
  <c r="AO28" i="1"/>
  <c r="AP28" i="1" s="1"/>
  <c r="AN28" i="1"/>
  <c r="AM28" i="1"/>
  <c r="AK28" i="1"/>
  <c r="AL28" i="1" s="1"/>
  <c r="AJ28" i="1"/>
  <c r="AI28" i="1"/>
  <c r="AG28" i="1"/>
  <c r="AH28" i="1" s="1"/>
  <c r="AF28" i="1"/>
  <c r="AD28" i="1"/>
  <c r="AC28" i="1"/>
  <c r="R28" i="1"/>
  <c r="G28" i="1"/>
  <c r="F28" i="1"/>
  <c r="AR27" i="1"/>
  <c r="AS27" i="1" s="1"/>
  <c r="AQ27" i="1"/>
  <c r="AO27" i="1"/>
  <c r="AP27" i="1" s="1"/>
  <c r="AM27" i="1"/>
  <c r="AN27" i="1" s="1"/>
  <c r="AK27" i="1"/>
  <c r="AL27" i="1" s="1"/>
  <c r="AJ27" i="1"/>
  <c r="AI27" i="1"/>
  <c r="AG27" i="1"/>
  <c r="AH27" i="1" s="1"/>
  <c r="AF27" i="1"/>
  <c r="AD27" i="1"/>
  <c r="AC27" i="1"/>
  <c r="R27" i="1"/>
  <c r="G27" i="1"/>
  <c r="F27" i="1"/>
  <c r="AR26" i="1"/>
  <c r="AS26" i="1" s="1"/>
  <c r="AQ26" i="1"/>
  <c r="AP26" i="1"/>
  <c r="AO26" i="1"/>
  <c r="AM26" i="1"/>
  <c r="AN26" i="1" s="1"/>
  <c r="AL26" i="1"/>
  <c r="AK26" i="1"/>
  <c r="AJ26" i="1"/>
  <c r="AI26" i="1"/>
  <c r="AH26" i="1"/>
  <c r="AG26" i="1"/>
  <c r="AF26" i="1"/>
  <c r="AD26" i="1"/>
  <c r="AC26" i="1"/>
  <c r="R26" i="1"/>
  <c r="G26" i="1"/>
  <c r="F26" i="1"/>
  <c r="AS25" i="1"/>
  <c r="AR25" i="1"/>
  <c r="AQ25" i="1"/>
  <c r="AO25" i="1"/>
  <c r="AP25" i="1" s="1"/>
  <c r="AM25" i="1"/>
  <c r="AN25" i="1" s="1"/>
  <c r="AK25" i="1"/>
  <c r="AL25" i="1" s="1"/>
  <c r="AJ25" i="1"/>
  <c r="AI25" i="1"/>
  <c r="AG25" i="1"/>
  <c r="AH25" i="1" s="1"/>
  <c r="AF25" i="1"/>
  <c r="AD25" i="1"/>
  <c r="AC25" i="1"/>
  <c r="R25" i="1"/>
  <c r="G25" i="1"/>
  <c r="F25" i="1"/>
  <c r="AR24" i="1"/>
  <c r="AS24" i="1" s="1"/>
  <c r="AQ24" i="1"/>
  <c r="AO24" i="1"/>
  <c r="AP24" i="1" s="1"/>
  <c r="AN24" i="1"/>
  <c r="AM24" i="1"/>
  <c r="AK24" i="1"/>
  <c r="AL24" i="1" s="1"/>
  <c r="AJ24" i="1"/>
  <c r="AI24" i="1"/>
  <c r="AG24" i="1"/>
  <c r="AH24" i="1" s="1"/>
  <c r="AF24" i="1"/>
  <c r="AD24" i="1"/>
  <c r="AC24" i="1"/>
  <c r="R24" i="1"/>
  <c r="G24" i="1"/>
  <c r="F24" i="1"/>
  <c r="AR23" i="1"/>
  <c r="AS23" i="1" s="1"/>
  <c r="AQ23" i="1"/>
  <c r="AO23" i="1"/>
  <c r="AP23" i="1" s="1"/>
  <c r="AM23" i="1"/>
  <c r="AN23" i="1" s="1"/>
  <c r="AK23" i="1"/>
  <c r="AL23" i="1" s="1"/>
  <c r="AJ23" i="1"/>
  <c r="AI23" i="1"/>
  <c r="AG23" i="1"/>
  <c r="AH23" i="1" s="1"/>
  <c r="AF23" i="1"/>
  <c r="AD23" i="1"/>
  <c r="AC23" i="1"/>
  <c r="R23" i="1"/>
  <c r="G23" i="1"/>
  <c r="F23" i="1"/>
  <c r="AR22" i="1"/>
  <c r="AS22" i="1" s="1"/>
  <c r="AQ22" i="1"/>
  <c r="AP22" i="1"/>
  <c r="AO22" i="1"/>
  <c r="AM22" i="1"/>
  <c r="AN22" i="1" s="1"/>
  <c r="AL22" i="1"/>
  <c r="AK22" i="1"/>
  <c r="AJ22" i="1"/>
  <c r="AI22" i="1"/>
  <c r="AH22" i="1"/>
  <c r="AG22" i="1"/>
  <c r="AF22" i="1"/>
  <c r="AD22" i="1"/>
  <c r="AC22" i="1"/>
  <c r="R22" i="1"/>
  <c r="G22" i="1"/>
  <c r="F22" i="1"/>
  <c r="AS21" i="1"/>
  <c r="AR21" i="1"/>
  <c r="AQ21" i="1"/>
  <c r="AO21" i="1"/>
  <c r="AP21" i="1" s="1"/>
  <c r="AM21" i="1"/>
  <c r="AN21" i="1" s="1"/>
  <c r="AK21" i="1"/>
  <c r="AL21" i="1" s="1"/>
  <c r="AJ21" i="1"/>
  <c r="AI21" i="1"/>
  <c r="AG21" i="1"/>
  <c r="AH21" i="1" s="1"/>
  <c r="AF21" i="1"/>
  <c r="AD21" i="1"/>
  <c r="AC21" i="1"/>
  <c r="R21" i="1"/>
  <c r="G21" i="1"/>
  <c r="F21" i="1"/>
  <c r="AR20" i="1"/>
  <c r="AS20" i="1" s="1"/>
  <c r="AQ20" i="1"/>
  <c r="AO20" i="1"/>
  <c r="AP20" i="1" s="1"/>
  <c r="AN20" i="1"/>
  <c r="AM20" i="1"/>
  <c r="AK20" i="1"/>
  <c r="AL20" i="1" s="1"/>
  <c r="AJ20" i="1"/>
  <c r="AI20" i="1"/>
  <c r="AG20" i="1"/>
  <c r="AH20" i="1" s="1"/>
  <c r="AF20" i="1"/>
  <c r="AD20" i="1"/>
  <c r="AC20" i="1"/>
  <c r="R20" i="1"/>
  <c r="G20" i="1"/>
  <c r="F20" i="1"/>
  <c r="AR19" i="1"/>
  <c r="AS19" i="1" s="1"/>
  <c r="AQ19" i="1"/>
  <c r="AO19" i="1"/>
  <c r="AP19" i="1" s="1"/>
  <c r="AM19" i="1"/>
  <c r="AN19" i="1" s="1"/>
  <c r="AK19" i="1"/>
  <c r="AL19" i="1" s="1"/>
  <c r="AJ19" i="1"/>
  <c r="AI19" i="1"/>
  <c r="AG19" i="1"/>
  <c r="AH19" i="1" s="1"/>
  <c r="AF19" i="1"/>
  <c r="AD19" i="1"/>
  <c r="AC19" i="1"/>
  <c r="R19" i="1"/>
  <c r="G19" i="1"/>
  <c r="F19" i="1"/>
  <c r="AR18" i="1"/>
  <c r="AS18" i="1" s="1"/>
  <c r="AQ18" i="1"/>
  <c r="AP18" i="1"/>
  <c r="AO18" i="1"/>
  <c r="AM18" i="1"/>
  <c r="AN18" i="1" s="1"/>
  <c r="AL18" i="1"/>
  <c r="AK18" i="1"/>
  <c r="AJ18" i="1"/>
  <c r="AI18" i="1"/>
  <c r="AH18" i="1"/>
  <c r="AG18" i="1"/>
  <c r="AF18" i="1"/>
  <c r="AD18" i="1"/>
  <c r="AC18" i="1"/>
  <c r="R18" i="1"/>
  <c r="G18" i="1"/>
  <c r="F18" i="1"/>
  <c r="AS17" i="1"/>
  <c r="AR17" i="1"/>
  <c r="AQ17" i="1"/>
  <c r="AO17" i="1"/>
  <c r="AP17" i="1" s="1"/>
  <c r="AM17" i="1"/>
  <c r="AN17" i="1" s="1"/>
  <c r="AK17" i="1"/>
  <c r="AL17" i="1" s="1"/>
  <c r="AJ17" i="1"/>
  <c r="AI17" i="1"/>
  <c r="AG17" i="1"/>
  <c r="AH17" i="1" s="1"/>
  <c r="AF17" i="1"/>
  <c r="AD17" i="1"/>
  <c r="AC17" i="1"/>
  <c r="R17" i="1"/>
  <c r="G17" i="1"/>
  <c r="F17" i="1"/>
  <c r="AR16" i="1"/>
  <c r="AS16" i="1" s="1"/>
  <c r="AQ16" i="1"/>
  <c r="AO16" i="1"/>
  <c r="AP16" i="1" s="1"/>
  <c r="AN16" i="1"/>
  <c r="AM16" i="1"/>
  <c r="AK16" i="1"/>
  <c r="AL16" i="1" s="1"/>
  <c r="AJ16" i="1"/>
  <c r="AI16" i="1"/>
  <c r="AG16" i="1"/>
  <c r="AH16" i="1" s="1"/>
  <c r="AF16" i="1"/>
  <c r="AD16" i="1"/>
  <c r="AC16" i="1"/>
  <c r="R16" i="1"/>
  <c r="G16" i="1"/>
  <c r="F16" i="1"/>
  <c r="AR15" i="1"/>
  <c r="AS15" i="1" s="1"/>
  <c r="AQ15" i="1"/>
  <c r="AO15" i="1"/>
  <c r="AP15" i="1" s="1"/>
  <c r="AM15" i="1"/>
  <c r="AN15" i="1" s="1"/>
  <c r="AK15" i="1"/>
  <c r="AL15" i="1" s="1"/>
  <c r="AJ15" i="1"/>
  <c r="AI15" i="1"/>
  <c r="AG15" i="1"/>
  <c r="AH15" i="1" s="1"/>
  <c r="AF15" i="1"/>
  <c r="AD15" i="1"/>
  <c r="AC15" i="1"/>
  <c r="R15" i="1"/>
  <c r="G15" i="1"/>
  <c r="F15" i="1"/>
  <c r="AR14" i="1"/>
  <c r="AS14" i="1" s="1"/>
  <c r="AQ14" i="1"/>
  <c r="AP14" i="1"/>
  <c r="AO14" i="1"/>
  <c r="AM14" i="1"/>
  <c r="AN14" i="1" s="1"/>
  <c r="AL14" i="1"/>
  <c r="AK14" i="1"/>
  <c r="AJ14" i="1"/>
  <c r="AI14" i="1"/>
  <c r="AH14" i="1"/>
  <c r="AG14" i="1"/>
  <c r="AF14" i="1"/>
  <c r="AD14" i="1"/>
  <c r="AC14" i="1"/>
  <c r="R14" i="1"/>
  <c r="G14" i="1"/>
  <c r="F14" i="1"/>
  <c r="AS13" i="1"/>
  <c r="AR13" i="1"/>
  <c r="AQ13" i="1"/>
  <c r="AO13" i="1"/>
  <c r="AP13" i="1" s="1"/>
  <c r="AM13" i="1"/>
  <c r="AN13" i="1" s="1"/>
  <c r="AK13" i="1"/>
  <c r="AL13" i="1" s="1"/>
  <c r="AJ13" i="1"/>
  <c r="AI13" i="1"/>
  <c r="AG13" i="1"/>
  <c r="AH13" i="1" s="1"/>
  <c r="AF13" i="1"/>
  <c r="AD13" i="1"/>
  <c r="AC13" i="1"/>
  <c r="R13" i="1"/>
  <c r="G13" i="1"/>
  <c r="F13" i="1"/>
  <c r="AR12" i="1"/>
  <c r="AS12" i="1" s="1"/>
  <c r="AQ12" i="1"/>
  <c r="AO12" i="1"/>
  <c r="AP12" i="1" s="1"/>
  <c r="AN12" i="1"/>
  <c r="AM12" i="1"/>
  <c r="AK12" i="1"/>
  <c r="AL12" i="1" s="1"/>
  <c r="AJ12" i="1"/>
  <c r="AI12" i="1"/>
  <c r="AG12" i="1"/>
  <c r="AH12" i="1" s="1"/>
  <c r="AF12" i="1"/>
  <c r="AD12" i="1"/>
  <c r="AC12" i="1"/>
  <c r="R12" i="1"/>
  <c r="G12" i="1"/>
  <c r="F12" i="1"/>
  <c r="AR11" i="1"/>
  <c r="AS11" i="1" s="1"/>
  <c r="AQ11" i="1"/>
  <c r="AQ36" i="1" s="1"/>
  <c r="AO11" i="1"/>
  <c r="AP11" i="1" s="1"/>
  <c r="AM11" i="1"/>
  <c r="AN11" i="1" s="1"/>
  <c r="AK11" i="1"/>
  <c r="AL11" i="1" s="1"/>
  <c r="AJ11" i="1"/>
  <c r="AI11" i="1"/>
  <c r="AI36" i="1" s="1"/>
  <c r="AG11" i="1"/>
  <c r="AH11" i="1" s="1"/>
  <c r="AF11" i="1"/>
  <c r="AD11" i="1"/>
  <c r="AC11" i="1"/>
  <c r="R11" i="1"/>
  <c r="G11" i="1"/>
  <c r="F11" i="1"/>
  <c r="AR10" i="1"/>
  <c r="AS10" i="1" s="1"/>
  <c r="AQ10" i="1"/>
  <c r="AP10" i="1"/>
  <c r="AO10" i="1"/>
  <c r="AM10" i="1"/>
  <c r="AN10" i="1" s="1"/>
  <c r="AL10" i="1"/>
  <c r="AK10" i="1"/>
  <c r="AJ10" i="1"/>
  <c r="AI10" i="1"/>
  <c r="AH10" i="1"/>
  <c r="AG10" i="1"/>
  <c r="AF10" i="1"/>
  <c r="AD10" i="1"/>
  <c r="AC10" i="1"/>
  <c r="R10" i="1"/>
  <c r="G10" i="1"/>
  <c r="F10" i="1"/>
  <c r="AS9" i="1"/>
  <c r="AR9" i="1"/>
  <c r="AR36" i="1" s="1"/>
  <c r="AS36" i="1" s="1"/>
  <c r="AQ9" i="1"/>
  <c r="AO9" i="1"/>
  <c r="AO36" i="1" s="1"/>
  <c r="AP36" i="1" s="1"/>
  <c r="AM9" i="1"/>
  <c r="AN9" i="1" s="1"/>
  <c r="AK9" i="1"/>
  <c r="AK36" i="1" s="1"/>
  <c r="AL36" i="1" s="1"/>
  <c r="AJ9" i="1"/>
  <c r="AJ36" i="1" s="1"/>
  <c r="AI9" i="1"/>
  <c r="AG9" i="1"/>
  <c r="AG36" i="1" s="1"/>
  <c r="AF9" i="1"/>
  <c r="AF36" i="1" s="1"/>
  <c r="AD9" i="1"/>
  <c r="AC9" i="1"/>
  <c r="R9" i="1"/>
  <c r="G9" i="1"/>
  <c r="F9" i="1"/>
  <c r="AH36" i="1" l="1"/>
  <c r="AM36" i="1"/>
  <c r="AN36" i="1" s="1"/>
  <c r="AH9" i="1"/>
  <c r="AL9" i="1"/>
  <c r="AP9" i="1"/>
</calcChain>
</file>

<file path=xl/sharedStrings.xml><?xml version="1.0" encoding="utf-8"?>
<sst xmlns="http://schemas.openxmlformats.org/spreadsheetml/2006/main" count="180" uniqueCount="92">
  <si>
    <t>Мониторинг профилактических медицинских осмотров и диспансеризации определенных групп взрослого населения на 26.09.2019.</t>
  </si>
  <si>
    <t>Приложение 3</t>
  </si>
  <si>
    <t>Название медицинской организации</t>
  </si>
  <si>
    <t>План  профосмотров на 2019г.</t>
  </si>
  <si>
    <t xml:space="preserve">в том числе  при проведении первого в текущем году диспансерного приема  </t>
  </si>
  <si>
    <t>Число гражджан прошедших профосмотр</t>
  </si>
  <si>
    <t>% гражджан прошедших профосмотр</t>
  </si>
  <si>
    <t>Число граждан старше 65 лет, прошедших профосмотр</t>
  </si>
  <si>
    <t>проф-осмотр моб.  амб.</t>
  </si>
  <si>
    <t>Распределение граждан, прошедших профосмотр, по группам  здоровья</t>
  </si>
  <si>
    <t xml:space="preserve">Число законченных случаев профосмотров </t>
  </si>
  <si>
    <t>План  диспансеризации  на 2019г.</t>
  </si>
  <si>
    <t xml:space="preserve">Число граждан, прошедших 1 этап диспансеризации                               </t>
  </si>
  <si>
    <t>Число граждан старше 65 лет, прошедших диспансеризацию</t>
  </si>
  <si>
    <t>Распределение граждан, прошедших 1 этап "Д", по группам  здоровья</t>
  </si>
  <si>
    <t xml:space="preserve">Число законченных случаев 1 этапа диспансеризации </t>
  </si>
  <si>
    <t xml:space="preserve">Число граждан, направленных на 2 этап </t>
  </si>
  <si>
    <t xml:space="preserve">Число граждан, прошедших 2 этап </t>
  </si>
  <si>
    <t>%  граждан, направленных на 2 этап</t>
  </si>
  <si>
    <t>% граждан, прошедших 2 этап</t>
  </si>
  <si>
    <t>Плановое количество  граждан для прохождения профосмотров и диспансеризации в соответствии с приказом 124н</t>
  </si>
  <si>
    <t>Итого число граждан, прошедших проф осмотр и диспансеризацию в соответствии с приказом 124н</t>
  </si>
  <si>
    <t>% граждан, прошедших проф осмотр и диспансеризацию в соответствии с приказом 124н</t>
  </si>
  <si>
    <t>Число граждан старше 65 лет, прошедших профосмотр и диспансе-ризацию</t>
  </si>
  <si>
    <t>профосмотр и диспансе-ризаци          моб.  амб.</t>
  </si>
  <si>
    <t>Распределение граждан, прошедших  профосмотр и диспансеризацию, по группам  здоровья</t>
  </si>
  <si>
    <t xml:space="preserve">Число законченных случаев профосмотров и диспансеризации </t>
  </si>
  <si>
    <t xml:space="preserve">представ-лено счетов </t>
  </si>
  <si>
    <t>из них: оплачено</t>
  </si>
  <si>
    <t xml:space="preserve">представлено счетов </t>
  </si>
  <si>
    <t>% оплаченных счетов</t>
  </si>
  <si>
    <t>1гр.</t>
  </si>
  <si>
    <t>2гр.</t>
  </si>
  <si>
    <t>3 гр.</t>
  </si>
  <si>
    <t>1 этап факт</t>
  </si>
  <si>
    <t>% выполнения плана</t>
  </si>
  <si>
    <t>в том числе диспансер ВОВ</t>
  </si>
  <si>
    <t>диспансеризаци моб.  амб.</t>
  </si>
  <si>
    <t>%</t>
  </si>
  <si>
    <t>приложение 1</t>
  </si>
  <si>
    <t>данные МО гр.4=гр.13</t>
  </si>
  <si>
    <t>данные МО</t>
  </si>
  <si>
    <t>гр.4/гр.2</t>
  </si>
  <si>
    <t>гр.5/гр.3</t>
  </si>
  <si>
    <t>данные ТФОМС</t>
  </si>
  <si>
    <t>приложение 2</t>
  </si>
  <si>
    <t>данные МО гр.16=гр.24</t>
  </si>
  <si>
    <t>гр.16/гр.15</t>
  </si>
  <si>
    <t>гр.26/гр.16</t>
  </si>
  <si>
    <t>гр.27/гр.26</t>
  </si>
  <si>
    <t>гр.2+ гр.15</t>
  </si>
  <si>
    <t>гр.4+ гр.16</t>
  </si>
  <si>
    <t>гр.31/гр.30</t>
  </si>
  <si>
    <t>гр.8 + гр.20</t>
  </si>
  <si>
    <t>гр.9 + гр.19</t>
  </si>
  <si>
    <t>гр.10+ гр.21</t>
  </si>
  <si>
    <t>гр.35/гр.31</t>
  </si>
  <si>
    <t>гр.11+ гр.22</t>
  </si>
  <si>
    <t>гр.37/гр.31</t>
  </si>
  <si>
    <t>гр.12+ гр.23</t>
  </si>
  <si>
    <t>гр.39/гр.31</t>
  </si>
  <si>
    <t>гр.13 + гр.24</t>
  </si>
  <si>
    <t>гр.14 + гр.25</t>
  </si>
  <si>
    <t>гр.42/гр41</t>
  </si>
  <si>
    <t>ГБУЗ ЛО «Бокситогорская МБ»</t>
  </si>
  <si>
    <t>ГБУЗ ЛО «Волосовская МБ»</t>
  </si>
  <si>
    <t>ГБУЗ ЛО «Волховская МБ»</t>
  </si>
  <si>
    <t>НУЗ "Отделенческая больница на ст.Волховстрой ОАО РЖД"</t>
  </si>
  <si>
    <t>ГБУЗ  ЛО «Всеволожская КМБ»</t>
  </si>
  <si>
    <t>ГБУЗ ЛО «Токсовская МБ»</t>
  </si>
  <si>
    <t>ГБУЗ ЛО «Сертоловская ГБ»</t>
  </si>
  <si>
    <t>ГБУЗ ЛО «Выборгская МБ»</t>
  </si>
  <si>
    <t>ГБУЗ ЛО «Рощинская РБ»</t>
  </si>
  <si>
    <t>ГБУЗ ЛО «Приморская РБ»</t>
  </si>
  <si>
    <t>ЧУЗ "РЖД - Медицина" г. Выборг</t>
  </si>
  <si>
    <t xml:space="preserve">ГБУЗ ЛО  «Гатчинская КМБ» </t>
  </si>
  <si>
    <t>ГБУЗ ЛО «Кингисеппская МБ»</t>
  </si>
  <si>
    <t>ГБУЗ  ЛО «Киришская КМБ»</t>
  </si>
  <si>
    <t>ГБУЗ ЛО «Кировская МБ»</t>
  </si>
  <si>
    <t>ГБУЗ ЛО «Лодейнопольская МБ»</t>
  </si>
  <si>
    <t>ГБУЗ ЛО «Ломоносовская МБ»</t>
  </si>
  <si>
    <t>ГБУЗ ЛО  «Лужская МБ»</t>
  </si>
  <si>
    <t>ГБУЗ ЛО  «Подпорожская МБ»</t>
  </si>
  <si>
    <t>ГБУЗ ЛО «Приозерская МБ»</t>
  </si>
  <si>
    <t>ГБУЗ ЛО  «Сланцевская МБ»</t>
  </si>
  <si>
    <t>ФГБУЗ ЦМСЧ № 38 ФМБА России</t>
  </si>
  <si>
    <t>ГБУЗ ЛО  «Тихвинская МБ»</t>
  </si>
  <si>
    <t>ГБУЗ  ЛО «Тосненская КМБ»</t>
  </si>
  <si>
    <t>ООО "Семейный доктор"</t>
  </si>
  <si>
    <t>ООО "МЕДИЦЕНТР ЮЗ"</t>
  </si>
  <si>
    <t>ООО "МД"</t>
  </si>
  <si>
    <t>ИТОГО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</si>
</sst>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</font>
    <font>
      <b/>
      <sz val="14"/>
      <color rgb="FF3F3F3F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3F3F3F"/>
      <name val="Times New Roman"/>
      <family val="1"/>
      <charset val="204"/>
    </font>
    <font>
      <b/>
      <sz val="11"/>
      <color rgb="FF3F3F3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color rgb="FF000000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6"/>
      <color indexed="58"/>
      <name val="Times New Roman"/>
      <family val="1"/>
      <charset val="204"/>
    </font>
    <font>
      <sz val="16"/>
      <color indexed="5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3">
    <xf numFmtId="0" fontId="0" fillId="0" borderId="0"/>
    <xf numFmtId="0" fontId="1" fillId="2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0" fontId="13" fillId="10" borderId="1" applyFont="0" applyFill="0" applyAlignment="0" applyProtection="0">
      <alignment horizontal="right" vertical="center"/>
      <protection locked="0"/>
    </xf>
    <xf numFmtId="0" fontId="14" fillId="0" borderId="0"/>
    <xf numFmtId="0" fontId="3" fillId="0" borderId="0"/>
    <xf numFmtId="0" fontId="17" fillId="0" borderId="0"/>
    <xf numFmtId="0" fontId="14" fillId="0" borderId="0"/>
    <xf numFmtId="0" fontId="20" fillId="0" borderId="0"/>
    <xf numFmtId="0" fontId="21" fillId="0" borderId="0"/>
  </cellStyleXfs>
  <cellXfs count="141">
    <xf numFmtId="0" fontId="0" fillId="0" borderId="0" xfId="0"/>
    <xf numFmtId="0" fontId="2" fillId="3" borderId="0" xfId="1" applyFont="1" applyFill="1" applyBorder="1" applyAlignment="1" applyProtection="1">
      <alignment horizontal="left" vertical="top"/>
      <protection locked="0"/>
    </xf>
    <xf numFmtId="0" fontId="2" fillId="3" borderId="0" xfId="1" applyFont="1" applyFill="1" applyBorder="1" applyAlignment="1" applyProtection="1">
      <alignment horizontal="center" vertical="top"/>
      <protection locked="0"/>
    </xf>
    <xf numFmtId="0" fontId="3" fillId="0" borderId="0" xfId="2" applyAlignment="1"/>
    <xf numFmtId="0" fontId="4" fillId="3" borderId="2" xfId="1" applyFont="1" applyFill="1" applyBorder="1" applyAlignment="1" applyProtection="1">
      <alignment horizontal="center" vertical="center" wrapText="1"/>
      <protection locked="0"/>
    </xf>
    <xf numFmtId="0" fontId="5" fillId="4" borderId="2" xfId="1" applyFont="1" applyFill="1" applyBorder="1" applyAlignment="1" applyProtection="1">
      <alignment horizontal="center" vertical="center" wrapText="1"/>
      <protection locked="0"/>
    </xf>
    <xf numFmtId="2" fontId="5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3" xfId="1" applyFont="1" applyFill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 applyProtection="1">
      <alignment horizontal="center" vertical="center" wrapText="1"/>
      <protection locked="0"/>
    </xf>
    <xf numFmtId="0" fontId="5" fillId="4" borderId="5" xfId="1" applyFont="1" applyFill="1" applyBorder="1" applyAlignment="1" applyProtection="1">
      <alignment horizontal="center" vertical="center" wrapText="1"/>
      <protection locked="0"/>
    </xf>
    <xf numFmtId="0" fontId="5" fillId="4" borderId="6" xfId="1" applyFont="1" applyFill="1" applyBorder="1" applyAlignment="1" applyProtection="1">
      <alignment horizontal="center" vertical="center" wrapText="1"/>
      <protection locked="0"/>
    </xf>
    <xf numFmtId="0" fontId="5" fillId="4" borderId="7" xfId="1" applyFont="1" applyFill="1" applyBorder="1" applyAlignment="1" applyProtection="1">
      <alignment horizontal="center" vertical="center" wrapText="1"/>
      <protection locked="0"/>
    </xf>
    <xf numFmtId="0" fontId="5" fillId="5" borderId="2" xfId="1" applyFont="1" applyFill="1" applyBorder="1" applyAlignment="1" applyProtection="1">
      <alignment horizontal="center" vertical="center" wrapText="1"/>
      <protection locked="0"/>
    </xf>
    <xf numFmtId="0" fontId="5" fillId="5" borderId="3" xfId="1" applyFont="1" applyFill="1" applyBorder="1" applyAlignment="1" applyProtection="1">
      <alignment horizontal="center" vertical="center" wrapText="1"/>
      <protection locked="0"/>
    </xf>
    <xf numFmtId="0" fontId="5" fillId="5" borderId="4" xfId="1" applyFont="1" applyFill="1" applyBorder="1" applyAlignment="1" applyProtection="1">
      <alignment horizontal="center" vertical="center" wrapText="1"/>
      <protection locked="0"/>
    </xf>
    <xf numFmtId="0" fontId="5" fillId="5" borderId="5" xfId="1" applyFont="1" applyFill="1" applyBorder="1" applyAlignment="1" applyProtection="1">
      <alignment horizontal="center" vertical="center" wrapText="1"/>
      <protection locked="0"/>
    </xf>
    <xf numFmtId="0" fontId="5" fillId="5" borderId="6" xfId="1" applyFont="1" applyFill="1" applyBorder="1" applyAlignment="1" applyProtection="1">
      <alignment horizontal="center" vertical="center" wrapText="1"/>
      <protection locked="0"/>
    </xf>
    <xf numFmtId="0" fontId="5" fillId="5" borderId="7" xfId="1" applyFont="1" applyFill="1" applyBorder="1" applyAlignment="1" applyProtection="1">
      <alignment horizontal="center" vertical="center" wrapText="1"/>
      <protection locked="0"/>
    </xf>
    <xf numFmtId="0" fontId="5" fillId="6" borderId="2" xfId="1" applyFont="1" applyFill="1" applyBorder="1" applyAlignment="1" applyProtection="1">
      <alignment horizontal="center" vertical="center" wrapText="1"/>
      <protection locked="0"/>
    </xf>
    <xf numFmtId="0" fontId="6" fillId="7" borderId="2" xfId="0" applyFont="1" applyFill="1" applyBorder="1" applyAlignment="1">
      <alignment horizontal="center" vertical="center" wrapText="1"/>
    </xf>
    <xf numFmtId="0" fontId="5" fillId="6" borderId="3" xfId="1" applyFont="1" applyFill="1" applyBorder="1" applyAlignment="1" applyProtection="1">
      <alignment horizontal="center" vertical="center" wrapText="1"/>
      <protection locked="0"/>
    </xf>
    <xf numFmtId="0" fontId="5" fillId="6" borderId="4" xfId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5" fillId="6" borderId="8" xfId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3" fillId="0" borderId="0" xfId="2"/>
    <xf numFmtId="0" fontId="4" fillId="3" borderId="9" xfId="1" applyFont="1" applyFill="1" applyBorder="1" applyAlignment="1" applyProtection="1">
      <alignment horizontal="center" vertical="center" wrapText="1"/>
      <protection locked="0"/>
    </xf>
    <xf numFmtId="0" fontId="5" fillId="4" borderId="9" xfId="1" applyFont="1" applyFill="1" applyBorder="1" applyAlignment="1" applyProtection="1">
      <alignment horizontal="center" vertical="center" wrapText="1"/>
      <protection locked="0"/>
    </xf>
    <xf numFmtId="2" fontId="0" fillId="8" borderId="9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5" fillId="4" borderId="10" xfId="1" applyFont="1" applyFill="1" applyBorder="1" applyAlignment="1" applyProtection="1">
      <alignment horizontal="center" vertical="center" wrapText="1"/>
      <protection locked="0"/>
    </xf>
    <xf numFmtId="0" fontId="5" fillId="4" borderId="11" xfId="1" applyFont="1" applyFill="1" applyBorder="1" applyAlignment="1" applyProtection="1">
      <alignment horizontal="center" vertical="center" wrapText="1"/>
      <protection locked="0"/>
    </xf>
    <xf numFmtId="0" fontId="5" fillId="4" borderId="12" xfId="1" applyFont="1" applyFill="1" applyBorder="1" applyAlignment="1" applyProtection="1">
      <alignment horizontal="center" vertical="center" wrapText="1"/>
      <protection locked="0"/>
    </xf>
    <xf numFmtId="0" fontId="5" fillId="5" borderId="9" xfId="1" applyFont="1" applyFill="1" applyBorder="1" applyAlignment="1" applyProtection="1">
      <alignment horizontal="center" vertical="center" wrapText="1"/>
      <protection locked="0"/>
    </xf>
    <xf numFmtId="0" fontId="5" fillId="5" borderId="10" xfId="1" applyFont="1" applyFill="1" applyBorder="1" applyAlignment="1" applyProtection="1">
      <alignment horizontal="center" vertical="center" wrapText="1"/>
      <protection locked="0"/>
    </xf>
    <xf numFmtId="0" fontId="5" fillId="5" borderId="11" xfId="1" applyFont="1" applyFill="1" applyBorder="1" applyAlignment="1" applyProtection="1">
      <alignment horizontal="center" vertical="center" wrapText="1"/>
      <protection locked="0"/>
    </xf>
    <xf numFmtId="0" fontId="5" fillId="5" borderId="12" xfId="1" applyFont="1" applyFill="1" applyBorder="1" applyAlignment="1" applyProtection="1">
      <alignment horizontal="center" vertical="center" wrapText="1"/>
      <protection locked="0"/>
    </xf>
    <xf numFmtId="0" fontId="0" fillId="7" borderId="9" xfId="0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6" borderId="10" xfId="1" applyFont="1" applyFill="1" applyBorder="1" applyAlignment="1" applyProtection="1">
      <alignment horizontal="center" vertical="center" wrapText="1"/>
      <protection locked="0"/>
    </xf>
    <xf numFmtId="0" fontId="5" fillId="6" borderId="11" xfId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164" fontId="5" fillId="9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9" xfId="1" applyFont="1" applyFill="1" applyBorder="1" applyAlignment="1" applyProtection="1">
      <alignment horizontal="center" vertical="center" wrapText="1"/>
      <protection locked="0"/>
    </xf>
    <xf numFmtId="0" fontId="7" fillId="9" borderId="9" xfId="2" applyFont="1" applyFill="1" applyBorder="1" applyAlignment="1">
      <alignment horizontal="center" vertical="center" wrapText="1"/>
    </xf>
    <xf numFmtId="164" fontId="5" fillId="9" borderId="9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3" xfId="1" applyFont="1" applyFill="1" applyBorder="1" applyAlignment="1" applyProtection="1">
      <alignment horizontal="center" vertical="center" wrapText="1"/>
      <protection locked="0"/>
    </xf>
    <xf numFmtId="0" fontId="5" fillId="4" borderId="13" xfId="1" applyFont="1" applyFill="1" applyBorder="1" applyAlignment="1" applyProtection="1">
      <alignment horizontal="center" vertical="center" wrapText="1"/>
      <protection locked="0"/>
    </xf>
    <xf numFmtId="2" fontId="0" fillId="8" borderId="13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5" fillId="5" borderId="13" xfId="1" applyFont="1" applyFill="1" applyBorder="1" applyAlignment="1" applyProtection="1">
      <alignment horizontal="center" vertical="center" wrapText="1"/>
      <protection locked="0"/>
    </xf>
    <xf numFmtId="0" fontId="0" fillId="9" borderId="13" xfId="0" applyFill="1" applyBorder="1" applyAlignment="1">
      <alignment horizontal="center" vertical="center" wrapText="1"/>
    </xf>
    <xf numFmtId="164" fontId="5" fillId="9" borderId="13" xfId="1" applyNumberFormat="1" applyFont="1" applyFill="1" applyBorder="1" applyAlignment="1" applyProtection="1">
      <alignment horizontal="center" vertical="center" wrapText="1"/>
      <protection locked="0"/>
    </xf>
    <xf numFmtId="0" fontId="0" fillId="7" borderId="13" xfId="0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6" borderId="13" xfId="1" applyFont="1" applyFill="1" applyBorder="1" applyAlignment="1" applyProtection="1">
      <alignment horizontal="center" vertical="center" wrapText="1"/>
      <protection locked="0"/>
    </xf>
    <xf numFmtId="0" fontId="4" fillId="3" borderId="8" xfId="1" applyFont="1" applyFill="1" applyBorder="1" applyAlignment="1" applyProtection="1">
      <alignment horizontal="center" vertical="center" wrapText="1"/>
      <protection locked="0"/>
    </xf>
    <xf numFmtId="0" fontId="5" fillId="4" borderId="8" xfId="1" applyFont="1" applyFill="1" applyBorder="1" applyAlignment="1" applyProtection="1">
      <alignment horizontal="center" vertical="center" wrapText="1"/>
      <protection locked="0"/>
    </xf>
    <xf numFmtId="0" fontId="5" fillId="5" borderId="8" xfId="1" applyFont="1" applyFill="1" applyBorder="1" applyAlignment="1" applyProtection="1">
      <alignment horizontal="center" vertical="center" wrapText="1"/>
      <protection locked="0"/>
    </xf>
    <xf numFmtId="0" fontId="0" fillId="7" borderId="8" xfId="0" applyFill="1" applyBorder="1" applyAlignment="1">
      <alignment horizontal="center" vertical="center" wrapText="1"/>
    </xf>
    <xf numFmtId="0" fontId="5" fillId="6" borderId="8" xfId="1" applyFont="1" applyFill="1" applyBorder="1" applyAlignment="1" applyProtection="1">
      <alignment horizontal="center" vertical="center" wrapText="1"/>
      <protection locked="0"/>
    </xf>
    <xf numFmtId="1" fontId="5" fillId="9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2" applyFont="1" applyFill="1" applyBorder="1" applyAlignment="1">
      <alignment wrapText="1"/>
    </xf>
    <xf numFmtId="0" fontId="8" fillId="8" borderId="8" xfId="2" applyFont="1" applyFill="1" applyBorder="1" applyAlignment="1">
      <alignment horizontal="right" wrapText="1"/>
    </xf>
    <xf numFmtId="165" fontId="8" fillId="8" borderId="8" xfId="2" applyNumberFormat="1" applyFont="1" applyFill="1" applyBorder="1" applyAlignment="1">
      <alignment horizontal="right" wrapText="1"/>
    </xf>
    <xf numFmtId="0" fontId="9" fillId="8" borderId="8" xfId="0" applyFont="1" applyFill="1" applyBorder="1" applyAlignment="1">
      <alignment horizontal="right" wrapText="1"/>
    </xf>
    <xf numFmtId="0" fontId="9" fillId="9" borderId="8" xfId="0" applyFont="1" applyFill="1" applyBorder="1" applyAlignment="1">
      <alignment horizontal="right" wrapText="1"/>
    </xf>
    <xf numFmtId="1" fontId="9" fillId="9" borderId="8" xfId="0" applyNumberFormat="1" applyFont="1" applyFill="1" applyBorder="1" applyAlignment="1">
      <alignment horizontal="right" wrapText="1"/>
    </xf>
    <xf numFmtId="165" fontId="8" fillId="9" borderId="8" xfId="2" applyNumberFormat="1" applyFont="1" applyFill="1" applyBorder="1" applyAlignment="1">
      <alignment horizontal="right" wrapText="1"/>
    </xf>
    <xf numFmtId="0" fontId="9" fillId="7" borderId="8" xfId="0" applyFont="1" applyFill="1" applyBorder="1" applyAlignment="1">
      <alignment horizontal="right" wrapText="1"/>
    </xf>
    <xf numFmtId="1" fontId="9" fillId="7" borderId="8" xfId="0" applyNumberFormat="1" applyFont="1" applyFill="1" applyBorder="1" applyAlignment="1">
      <alignment horizontal="right" wrapText="1"/>
    </xf>
    <xf numFmtId="165" fontId="9" fillId="7" borderId="8" xfId="0" applyNumberFormat="1" applyFont="1" applyFill="1" applyBorder="1" applyAlignment="1">
      <alignment horizontal="right" wrapText="1"/>
    </xf>
    <xf numFmtId="165" fontId="8" fillId="7" borderId="8" xfId="2" applyNumberFormat="1" applyFont="1" applyFill="1" applyBorder="1" applyAlignment="1">
      <alignment horizontal="right" wrapText="1"/>
    </xf>
    <xf numFmtId="165" fontId="8" fillId="7" borderId="8" xfId="3" applyNumberFormat="1" applyFont="1" applyFill="1" applyBorder="1" applyAlignment="1">
      <alignment horizontal="right" wrapText="1"/>
    </xf>
    <xf numFmtId="0" fontId="8" fillId="8" borderId="8" xfId="2" applyFont="1" applyFill="1" applyBorder="1" applyAlignment="1">
      <alignment horizontal="right"/>
    </xf>
    <xf numFmtId="0" fontId="8" fillId="8" borderId="8" xfId="4" applyFont="1" applyFill="1" applyBorder="1" applyAlignment="1">
      <alignment horizontal="right"/>
    </xf>
    <xf numFmtId="0" fontId="8" fillId="9" borderId="8" xfId="4" applyFont="1" applyFill="1" applyBorder="1" applyAlignment="1">
      <alignment horizontal="right"/>
    </xf>
    <xf numFmtId="1" fontId="8" fillId="9" borderId="8" xfId="4" applyNumberFormat="1" applyFont="1" applyFill="1" applyBorder="1" applyAlignment="1">
      <alignment horizontal="right"/>
    </xf>
    <xf numFmtId="0" fontId="10" fillId="8" borderId="8" xfId="0" applyFont="1" applyFill="1" applyBorder="1" applyAlignment="1">
      <alignment horizontal="right"/>
    </xf>
    <xf numFmtId="0" fontId="10" fillId="9" borderId="8" xfId="0" applyFont="1" applyFill="1" applyBorder="1" applyAlignment="1">
      <alignment horizontal="right"/>
    </xf>
    <xf numFmtId="0" fontId="12" fillId="9" borderId="8" xfId="5" applyFont="1" applyFill="1" applyBorder="1" applyAlignment="1">
      <alignment horizontal="right" wrapText="1"/>
    </xf>
    <xf numFmtId="0" fontId="9" fillId="8" borderId="8" xfId="0" applyFont="1" applyFill="1" applyBorder="1" applyAlignment="1">
      <alignment horizontal="right"/>
    </xf>
    <xf numFmtId="0" fontId="9" fillId="9" borderId="8" xfId="0" applyFont="1" applyFill="1" applyBorder="1" applyAlignment="1">
      <alignment horizontal="right"/>
    </xf>
    <xf numFmtId="0" fontId="8" fillId="8" borderId="8" xfId="2" applyFont="1" applyFill="1" applyBorder="1"/>
    <xf numFmtId="0" fontId="12" fillId="8" borderId="8" xfId="0" applyFont="1" applyFill="1" applyBorder="1" applyAlignment="1">
      <alignment horizontal="right"/>
    </xf>
    <xf numFmtId="0" fontId="12" fillId="9" borderId="8" xfId="0" applyFont="1" applyFill="1" applyBorder="1" applyAlignment="1">
      <alignment horizontal="right"/>
    </xf>
    <xf numFmtId="0" fontId="12" fillId="9" borderId="8" xfId="6" applyFont="1" applyFill="1" applyBorder="1" applyAlignment="1" applyProtection="1">
      <alignment horizontal="right"/>
    </xf>
    <xf numFmtId="1" fontId="8" fillId="8" borderId="8" xfId="7" applyNumberFormat="1" applyFont="1" applyFill="1" applyBorder="1" applyAlignment="1">
      <alignment horizontal="right"/>
    </xf>
    <xf numFmtId="1" fontId="12" fillId="9" borderId="8" xfId="0" applyNumberFormat="1" applyFont="1" applyFill="1" applyBorder="1" applyAlignment="1">
      <alignment horizontal="right"/>
    </xf>
    <xf numFmtId="1" fontId="8" fillId="8" borderId="8" xfId="2" applyNumberFormat="1" applyFont="1" applyFill="1" applyBorder="1" applyAlignment="1">
      <alignment horizontal="right"/>
    </xf>
    <xf numFmtId="0" fontId="8" fillId="8" borderId="8" xfId="8" applyFont="1" applyFill="1" applyBorder="1" applyAlignment="1">
      <alignment horizontal="right"/>
    </xf>
    <xf numFmtId="0" fontId="12" fillId="8" borderId="8" xfId="4" applyFont="1" applyFill="1" applyBorder="1" applyAlignment="1">
      <alignment horizontal="right"/>
    </xf>
    <xf numFmtId="0" fontId="12" fillId="9" borderId="8" xfId="4" applyFont="1" applyFill="1" applyBorder="1" applyAlignment="1">
      <alignment horizontal="right"/>
    </xf>
    <xf numFmtId="1" fontId="12" fillId="9" borderId="8" xfId="0" applyNumberFormat="1" applyFont="1" applyFill="1" applyBorder="1" applyAlignment="1">
      <alignment horizontal="right" wrapText="1"/>
    </xf>
    <xf numFmtId="0" fontId="15" fillId="8" borderId="8" xfId="0" applyFont="1" applyFill="1" applyBorder="1" applyAlignment="1">
      <alignment horizontal="right"/>
    </xf>
    <xf numFmtId="0" fontId="16" fillId="8" borderId="8" xfId="0" applyFont="1" applyFill="1" applyBorder="1" applyAlignment="1">
      <alignment horizontal="right"/>
    </xf>
    <xf numFmtId="0" fontId="16" fillId="9" borderId="8" xfId="0" applyFont="1" applyFill="1" applyBorder="1" applyAlignment="1">
      <alignment horizontal="right"/>
    </xf>
    <xf numFmtId="0" fontId="15" fillId="9" borderId="8" xfId="0" applyFont="1" applyFill="1" applyBorder="1" applyAlignment="1">
      <alignment horizontal="right"/>
    </xf>
    <xf numFmtId="1" fontId="12" fillId="8" borderId="8" xfId="0" applyNumberFormat="1" applyFont="1" applyFill="1" applyBorder="1" applyAlignment="1">
      <alignment horizontal="right"/>
    </xf>
    <xf numFmtId="0" fontId="8" fillId="0" borderId="8" xfId="2" applyFont="1" applyFill="1" applyBorder="1" applyAlignment="1">
      <alignment horizontal="left" wrapText="1"/>
    </xf>
    <xf numFmtId="0" fontId="10" fillId="8" borderId="8" xfId="9" applyFont="1" applyFill="1" applyBorder="1" applyAlignment="1">
      <alignment horizontal="right"/>
    </xf>
    <xf numFmtId="0" fontId="12" fillId="8" borderId="8" xfId="9" applyFont="1" applyFill="1" applyBorder="1" applyAlignment="1">
      <alignment horizontal="right" wrapText="1"/>
    </xf>
    <xf numFmtId="0" fontId="18" fillId="8" borderId="8" xfId="9" applyFont="1" applyFill="1" applyBorder="1" applyAlignment="1">
      <alignment horizontal="right" wrapText="1"/>
    </xf>
    <xf numFmtId="0" fontId="19" fillId="8" borderId="8" xfId="9" applyFont="1" applyFill="1" applyBorder="1" applyAlignment="1">
      <alignment horizontal="right" wrapText="1"/>
    </xf>
    <xf numFmtId="0" fontId="12" fillId="9" borderId="8" xfId="9" applyFont="1" applyFill="1" applyBorder="1" applyAlignment="1">
      <alignment horizontal="right" wrapText="1"/>
    </xf>
    <xf numFmtId="0" fontId="10" fillId="9" borderId="8" xfId="9" applyFont="1" applyFill="1" applyBorder="1" applyAlignment="1">
      <alignment horizontal="right" wrapText="1"/>
    </xf>
    <xf numFmtId="0" fontId="10" fillId="9" borderId="8" xfId="9" applyFont="1" applyFill="1" applyBorder="1" applyAlignment="1">
      <alignment horizontal="right"/>
    </xf>
    <xf numFmtId="0" fontId="18" fillId="9" borderId="8" xfId="9" applyFont="1" applyFill="1" applyBorder="1" applyAlignment="1">
      <alignment horizontal="right" wrapText="1"/>
    </xf>
    <xf numFmtId="0" fontId="19" fillId="9" borderId="8" xfId="9" applyFont="1" applyFill="1" applyBorder="1" applyAlignment="1">
      <alignment horizontal="right" wrapText="1"/>
    </xf>
    <xf numFmtId="1" fontId="8" fillId="8" borderId="8" xfId="10" applyNumberFormat="1" applyFont="1" applyFill="1" applyBorder="1" applyAlignment="1">
      <alignment horizontal="right"/>
    </xf>
    <xf numFmtId="0" fontId="10" fillId="8" borderId="8" xfId="9" applyFont="1" applyFill="1" applyBorder="1" applyAlignment="1">
      <alignment horizontal="right" wrapText="1"/>
    </xf>
    <xf numFmtId="1" fontId="10" fillId="8" borderId="8" xfId="9" applyNumberFormat="1" applyFont="1" applyFill="1" applyBorder="1" applyAlignment="1">
      <alignment horizontal="right" wrapText="1"/>
    </xf>
    <xf numFmtId="1" fontId="10" fillId="9" borderId="8" xfId="9" applyNumberFormat="1" applyFont="1" applyFill="1" applyBorder="1" applyAlignment="1">
      <alignment horizontal="right" wrapText="1"/>
    </xf>
    <xf numFmtId="1" fontId="12" fillId="8" borderId="8" xfId="5" applyNumberFormat="1" applyFont="1" applyFill="1" applyBorder="1" applyAlignment="1">
      <alignment horizontal="right"/>
    </xf>
    <xf numFmtId="1" fontId="12" fillId="9" borderId="8" xfId="5" applyNumberFormat="1" applyFont="1" applyFill="1" applyBorder="1" applyAlignment="1">
      <alignment horizontal="right"/>
    </xf>
    <xf numFmtId="0" fontId="12" fillId="9" borderId="8" xfId="5" applyFont="1" applyFill="1" applyBorder="1" applyAlignment="1">
      <alignment horizontal="right"/>
    </xf>
    <xf numFmtId="0" fontId="10" fillId="8" borderId="8" xfId="5" applyFont="1" applyFill="1" applyBorder="1" applyAlignment="1">
      <alignment horizontal="right"/>
    </xf>
    <xf numFmtId="0" fontId="10" fillId="9" borderId="8" xfId="5" applyFont="1" applyFill="1" applyBorder="1" applyAlignment="1">
      <alignment horizontal="right"/>
    </xf>
    <xf numFmtId="1" fontId="10" fillId="9" borderId="8" xfId="5" applyNumberFormat="1" applyFont="1" applyFill="1" applyBorder="1" applyAlignment="1">
      <alignment horizontal="right"/>
    </xf>
    <xf numFmtId="0" fontId="9" fillId="8" borderId="8" xfId="11" applyFont="1" applyFill="1" applyBorder="1" applyAlignment="1">
      <alignment horizontal="right"/>
    </xf>
    <xf numFmtId="0" fontId="9" fillId="9" borderId="8" xfId="11" applyFont="1" applyFill="1" applyBorder="1" applyAlignment="1">
      <alignment horizontal="right"/>
    </xf>
    <xf numFmtId="0" fontId="8" fillId="8" borderId="8" xfId="12" applyFont="1" applyFill="1" applyBorder="1" applyAlignment="1">
      <alignment horizontal="right" wrapText="1"/>
    </xf>
    <xf numFmtId="0" fontId="12" fillId="8" borderId="8" xfId="0" applyFont="1" applyFill="1" applyBorder="1" applyAlignment="1">
      <alignment horizontal="right" wrapText="1"/>
    </xf>
    <xf numFmtId="0" fontId="12" fillId="9" borderId="8" xfId="0" applyFont="1" applyFill="1" applyBorder="1" applyAlignment="1">
      <alignment horizontal="right" wrapText="1"/>
    </xf>
    <xf numFmtId="0" fontId="22" fillId="0" borderId="8" xfId="2" applyFont="1" applyBorder="1" applyAlignment="1">
      <alignment horizontal="left" wrapText="1"/>
    </xf>
    <xf numFmtId="0" fontId="22" fillId="8" borderId="8" xfId="2" applyFont="1" applyFill="1" applyBorder="1" applyAlignment="1">
      <alignment horizontal="right"/>
    </xf>
    <xf numFmtId="165" fontId="22" fillId="8" borderId="8" xfId="2" applyNumberFormat="1" applyFont="1" applyFill="1" applyBorder="1" applyAlignment="1">
      <alignment horizontal="right"/>
    </xf>
    <xf numFmtId="10" fontId="3" fillId="3" borderId="4" xfId="2" applyNumberFormat="1" applyFill="1" applyBorder="1" applyAlignment="1">
      <alignment horizontal="center"/>
    </xf>
    <xf numFmtId="0" fontId="3" fillId="3" borderId="0" xfId="2" applyFill="1" applyBorder="1" applyAlignment="1">
      <alignment horizontal="center"/>
    </xf>
    <xf numFmtId="0" fontId="23" fillId="0" borderId="0" xfId="2" applyFont="1" applyAlignment="1">
      <alignment wrapText="1"/>
    </xf>
    <xf numFmtId="0" fontId="24" fillId="0" borderId="0" xfId="2" applyFont="1" applyAlignment="1">
      <alignment wrapText="1"/>
    </xf>
    <xf numFmtId="0" fontId="24" fillId="0" borderId="0" xfId="2" applyFont="1"/>
    <xf numFmtId="0" fontId="25" fillId="0" borderId="0" xfId="2" applyFont="1" applyAlignment="1">
      <alignment horizontal="center" vertical="center" wrapText="1"/>
    </xf>
    <xf numFmtId="0" fontId="26" fillId="0" borderId="0" xfId="2" applyFont="1" applyAlignment="1">
      <alignment wrapText="1"/>
    </xf>
    <xf numFmtId="0" fontId="3" fillId="0" borderId="0" xfId="2" applyAlignment="1">
      <alignment horizontal="right"/>
    </xf>
    <xf numFmtId="0" fontId="24" fillId="0" borderId="0" xfId="2" applyFont="1" applyAlignment="1">
      <alignment horizontal="left"/>
    </xf>
    <xf numFmtId="0" fontId="24" fillId="0" borderId="0" xfId="2" applyFont="1" applyAlignment="1">
      <alignment horizontal="left"/>
    </xf>
    <xf numFmtId="49" fontId="24" fillId="0" borderId="0" xfId="2" applyNumberFormat="1" applyFont="1" applyAlignment="1">
      <alignment wrapText="1"/>
    </xf>
    <xf numFmtId="0" fontId="3" fillId="0" borderId="0" xfId="2" applyAlignment="1">
      <alignment wrapText="1"/>
    </xf>
  </cellXfs>
  <cellStyles count="13">
    <cellStyle name="Вывод" xfId="1" builtinId="21"/>
    <cellStyle name="Обычный" xfId="0" builtinId="0"/>
    <cellStyle name="Обычный 10 2" xfId="10"/>
    <cellStyle name="Обычный 10 3" xfId="5"/>
    <cellStyle name="Обычный 10 4" xfId="7"/>
    <cellStyle name="Обычный 11" xfId="4"/>
    <cellStyle name="Обычный 12" xfId="12"/>
    <cellStyle name="Обычный 4 2" xfId="3"/>
    <cellStyle name="Обычный 4 2 3" xfId="9"/>
    <cellStyle name="Обычный 6 2" xfId="2"/>
    <cellStyle name="Обычный 6 3" xfId="11"/>
    <cellStyle name="Обычный 9" xfId="8"/>
    <cellStyle name="Стиль 1 4" xfId="6"/>
  </cellStyles>
  <dxfs count="11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b val="0"/>
        <color rgb="FF000000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rgb="FFFF0000"/>
          <bgColor rgb="FFFF0000"/>
        </patternFill>
      </fill>
    </dxf>
    <dxf>
      <font>
        <b val="0"/>
        <color rgb="FF000000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4;%20&#1080;%20&#1044;&#1042;&#1053;%20&#1082;&#1086;&#1085;&#1090;&#1088;&#1086;&#1083;&#1100;%2026.09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и ДВН 26.09.2019"/>
      <sheetName val="Бокситогорская МБ"/>
      <sheetName val="Рощинская РБ"/>
      <sheetName val="Тихвинская МБ"/>
      <sheetName val="Лодейнопольская МБ"/>
      <sheetName val="Сланцевская МБ"/>
      <sheetName val="Токсовская МБ"/>
      <sheetName val="ОБ Волховстрой"/>
      <sheetName val="Тосненская КМБ"/>
      <sheetName val="Волховская МБ"/>
      <sheetName val="Выборгская МБ"/>
      <sheetName val="Приморская РБ"/>
      <sheetName val="Медицентр ЮЗ"/>
      <sheetName val="Семейный доктор"/>
      <sheetName val="Киришская МБ"/>
      <sheetName val="Подпорожская МБ"/>
      <sheetName val="Приозерская МБ"/>
      <sheetName val="Ломоносовская МБ"/>
      <sheetName val="Гатчинская КМБ"/>
      <sheetName val="Волосовская МБ"/>
      <sheetName val="Кингисеппская МБ"/>
      <sheetName val="Сертоловская ГБ"/>
      <sheetName val="Кировская МБ"/>
      <sheetName val="Лужская МБ"/>
      <sheetName val="ЦМСЧ 38"/>
      <sheetName val="Всеволожская КМ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4"/>
  <sheetViews>
    <sheetView tabSelected="1" topLeftCell="A13" zoomScale="70" zoomScaleNormal="70" zoomScaleSheetLayoutView="56" workbookViewId="0">
      <selection activeCell="AC13" sqref="AC13"/>
    </sheetView>
  </sheetViews>
  <sheetFormatPr defaultRowHeight="15" x14ac:dyDescent="0.25"/>
  <cols>
    <col min="1" max="1" width="46.85546875" style="140" customWidth="1"/>
    <col min="2" max="2" width="17.28515625" style="25" customWidth="1"/>
    <col min="3" max="3" width="16" style="25" customWidth="1"/>
    <col min="4" max="4" width="15" style="25" customWidth="1"/>
    <col min="5" max="5" width="16.140625" style="25" customWidth="1"/>
    <col min="6" max="6" width="14.28515625" style="25" customWidth="1"/>
    <col min="7" max="7" width="17.28515625" style="25" customWidth="1"/>
    <col min="8" max="8" width="14.5703125" style="25" customWidth="1"/>
    <col min="9" max="9" width="13.28515625" style="25" customWidth="1"/>
    <col min="10" max="10" width="13.7109375" style="25" customWidth="1"/>
    <col min="11" max="11" width="13.5703125" style="25" customWidth="1"/>
    <col min="12" max="12" width="16" style="25" customWidth="1"/>
    <col min="13" max="13" width="13.140625" style="25" customWidth="1"/>
    <col min="14" max="14" width="15.42578125" style="25" customWidth="1"/>
    <col min="15" max="15" width="46.85546875" style="140" customWidth="1"/>
    <col min="16" max="16" width="19.42578125" style="25" customWidth="1"/>
    <col min="17" max="17" width="13.5703125" style="25" customWidth="1"/>
    <col min="18" max="21" width="15.5703125" style="25" customWidth="1"/>
    <col min="22" max="22" width="12.5703125" style="25" customWidth="1"/>
    <col min="23" max="23" width="12.7109375" style="25" customWidth="1"/>
    <col min="24" max="24" width="12.28515625" style="25" customWidth="1"/>
    <col min="25" max="25" width="12.7109375" style="25" customWidth="1"/>
    <col min="26" max="26" width="12.85546875" style="25" customWidth="1"/>
    <col min="27" max="27" width="17" style="25" customWidth="1"/>
    <col min="28" max="28" width="13.42578125" style="25" customWidth="1"/>
    <col min="29" max="29" width="14" style="25" customWidth="1"/>
    <col min="30" max="30" width="13.5703125" style="25" customWidth="1"/>
    <col min="31" max="31" width="46.85546875" style="140" customWidth="1"/>
    <col min="32" max="34" width="19.42578125" style="25" customWidth="1"/>
    <col min="35" max="35" width="16.7109375" style="25" customWidth="1"/>
    <col min="36" max="36" width="15.42578125" style="25" customWidth="1"/>
    <col min="37" max="37" width="12.140625" style="25" customWidth="1"/>
    <col min="38" max="38" width="12.28515625" style="25" customWidth="1"/>
    <col min="39" max="39" width="11.7109375" style="25" customWidth="1"/>
    <col min="40" max="40" width="12.42578125" style="25" customWidth="1"/>
    <col min="41" max="41" width="12" style="25" customWidth="1"/>
    <col min="42" max="42" width="12.42578125" style="25" customWidth="1"/>
    <col min="43" max="44" width="14.28515625" style="25" customWidth="1"/>
    <col min="45" max="45" width="14.42578125" style="25" customWidth="1"/>
    <col min="46" max="16384" width="9.140625" style="25"/>
  </cols>
  <sheetData>
    <row r="1" spans="1:45" s="3" customFormat="1" ht="18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2" t="s">
        <v>1</v>
      </c>
      <c r="N1" s="2"/>
      <c r="O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1" t="s">
        <v>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5" ht="42.75" customHeight="1" x14ac:dyDescent="0.25">
      <c r="A2" s="4" t="s">
        <v>2</v>
      </c>
      <c r="B2" s="5" t="s">
        <v>3</v>
      </c>
      <c r="C2" s="5" t="s">
        <v>4</v>
      </c>
      <c r="D2" s="5" t="s">
        <v>5</v>
      </c>
      <c r="E2" s="6" t="s">
        <v>4</v>
      </c>
      <c r="F2" s="5" t="s">
        <v>6</v>
      </c>
      <c r="G2" s="6" t="s">
        <v>4</v>
      </c>
      <c r="H2" s="6" t="s">
        <v>7</v>
      </c>
      <c r="I2" s="5" t="s">
        <v>8</v>
      </c>
      <c r="J2" s="7" t="s">
        <v>9</v>
      </c>
      <c r="K2" s="8"/>
      <c r="L2" s="9"/>
      <c r="M2" s="10" t="s">
        <v>10</v>
      </c>
      <c r="N2" s="11"/>
      <c r="O2" s="4" t="s">
        <v>2</v>
      </c>
      <c r="P2" s="12" t="s">
        <v>11</v>
      </c>
      <c r="Q2" s="13" t="s">
        <v>12</v>
      </c>
      <c r="R2" s="14"/>
      <c r="S2" s="14"/>
      <c r="T2" s="15"/>
      <c r="U2" s="12" t="s">
        <v>13</v>
      </c>
      <c r="V2" s="13" t="s">
        <v>14</v>
      </c>
      <c r="W2" s="14"/>
      <c r="X2" s="15"/>
      <c r="Y2" s="16" t="s">
        <v>15</v>
      </c>
      <c r="Z2" s="17"/>
      <c r="AA2" s="12" t="s">
        <v>16</v>
      </c>
      <c r="AB2" s="12" t="s">
        <v>17</v>
      </c>
      <c r="AC2" s="12" t="s">
        <v>18</v>
      </c>
      <c r="AD2" s="12" t="s">
        <v>19</v>
      </c>
      <c r="AE2" s="4" t="s">
        <v>2</v>
      </c>
      <c r="AF2" s="18" t="s">
        <v>20</v>
      </c>
      <c r="AG2" s="18" t="s">
        <v>21</v>
      </c>
      <c r="AH2" s="18" t="s">
        <v>22</v>
      </c>
      <c r="AI2" s="18" t="s">
        <v>23</v>
      </c>
      <c r="AJ2" s="19" t="s">
        <v>24</v>
      </c>
      <c r="AK2" s="20" t="s">
        <v>25</v>
      </c>
      <c r="AL2" s="21"/>
      <c r="AM2" s="21"/>
      <c r="AN2" s="21"/>
      <c r="AO2" s="21"/>
      <c r="AP2" s="22"/>
      <c r="AQ2" s="23" t="s">
        <v>26</v>
      </c>
      <c r="AR2" s="23"/>
      <c r="AS2" s="24"/>
    </row>
    <row r="3" spans="1:45" ht="15" customHeight="1" x14ac:dyDescent="0.25">
      <c r="A3" s="26"/>
      <c r="B3" s="27"/>
      <c r="C3" s="27"/>
      <c r="D3" s="27"/>
      <c r="E3" s="28"/>
      <c r="F3" s="27"/>
      <c r="G3" s="28"/>
      <c r="H3" s="29"/>
      <c r="I3" s="30"/>
      <c r="J3" s="31"/>
      <c r="K3" s="32"/>
      <c r="L3" s="33"/>
      <c r="M3" s="5" t="s">
        <v>27</v>
      </c>
      <c r="N3" s="5" t="s">
        <v>28</v>
      </c>
      <c r="O3" s="26"/>
      <c r="P3" s="34"/>
      <c r="Q3" s="35"/>
      <c r="R3" s="36"/>
      <c r="S3" s="36"/>
      <c r="T3" s="37"/>
      <c r="U3" s="29"/>
      <c r="V3" s="35"/>
      <c r="W3" s="36"/>
      <c r="X3" s="37"/>
      <c r="Y3" s="12" t="s">
        <v>27</v>
      </c>
      <c r="Z3" s="12" t="s">
        <v>28</v>
      </c>
      <c r="AA3" s="34"/>
      <c r="AB3" s="34"/>
      <c r="AC3" s="34"/>
      <c r="AD3" s="34"/>
      <c r="AE3" s="26"/>
      <c r="AF3" s="38"/>
      <c r="AG3" s="38"/>
      <c r="AH3" s="38"/>
      <c r="AI3" s="29"/>
      <c r="AJ3" s="39"/>
      <c r="AK3" s="40"/>
      <c r="AL3" s="41"/>
      <c r="AM3" s="41"/>
      <c r="AN3" s="41"/>
      <c r="AO3" s="41"/>
      <c r="AP3" s="42"/>
      <c r="AQ3" s="18" t="s">
        <v>29</v>
      </c>
      <c r="AR3" s="18" t="s">
        <v>28</v>
      </c>
      <c r="AS3" s="18" t="s">
        <v>30</v>
      </c>
    </row>
    <row r="4" spans="1:45" ht="15" customHeight="1" x14ac:dyDescent="0.25">
      <c r="A4" s="26"/>
      <c r="B4" s="27"/>
      <c r="C4" s="27"/>
      <c r="D4" s="27"/>
      <c r="E4" s="28"/>
      <c r="F4" s="27"/>
      <c r="G4" s="28"/>
      <c r="H4" s="29"/>
      <c r="I4" s="30"/>
      <c r="J4" s="5" t="s">
        <v>31</v>
      </c>
      <c r="K4" s="5" t="s">
        <v>32</v>
      </c>
      <c r="L4" s="5" t="s">
        <v>33</v>
      </c>
      <c r="M4" s="27"/>
      <c r="N4" s="27"/>
      <c r="O4" s="26"/>
      <c r="P4" s="34"/>
      <c r="Q4" s="12" t="s">
        <v>34</v>
      </c>
      <c r="R4" s="43" t="s">
        <v>35</v>
      </c>
      <c r="S4" s="12" t="s">
        <v>36</v>
      </c>
      <c r="T4" s="12" t="s">
        <v>37</v>
      </c>
      <c r="U4" s="29"/>
      <c r="V4" s="12" t="s">
        <v>31</v>
      </c>
      <c r="W4" s="12" t="s">
        <v>32</v>
      </c>
      <c r="X4" s="12" t="s">
        <v>33</v>
      </c>
      <c r="Y4" s="34"/>
      <c r="Z4" s="34"/>
      <c r="AA4" s="34"/>
      <c r="AB4" s="34"/>
      <c r="AC4" s="34"/>
      <c r="AD4" s="34"/>
      <c r="AE4" s="26"/>
      <c r="AF4" s="38"/>
      <c r="AG4" s="38"/>
      <c r="AH4" s="38"/>
      <c r="AI4" s="29"/>
      <c r="AJ4" s="39"/>
      <c r="AK4" s="18" t="s">
        <v>31</v>
      </c>
      <c r="AL4" s="18" t="s">
        <v>38</v>
      </c>
      <c r="AM4" s="18" t="s">
        <v>32</v>
      </c>
      <c r="AN4" s="18" t="s">
        <v>38</v>
      </c>
      <c r="AO4" s="18" t="s">
        <v>33</v>
      </c>
      <c r="AP4" s="18" t="s">
        <v>38</v>
      </c>
      <c r="AQ4" s="44"/>
      <c r="AR4" s="44"/>
      <c r="AS4" s="44"/>
    </row>
    <row r="5" spans="1:45" ht="15" customHeight="1" x14ac:dyDescent="0.25">
      <c r="A5" s="26"/>
      <c r="B5" s="27"/>
      <c r="C5" s="27"/>
      <c r="D5" s="27"/>
      <c r="E5" s="28"/>
      <c r="F5" s="27"/>
      <c r="G5" s="28"/>
      <c r="H5" s="29"/>
      <c r="I5" s="30"/>
      <c r="J5" s="27"/>
      <c r="K5" s="27"/>
      <c r="L5" s="27"/>
      <c r="M5" s="27"/>
      <c r="N5" s="27"/>
      <c r="O5" s="26"/>
      <c r="P5" s="34"/>
      <c r="Q5" s="45"/>
      <c r="R5" s="46"/>
      <c r="S5" s="34"/>
      <c r="T5" s="34"/>
      <c r="U5" s="29"/>
      <c r="V5" s="34"/>
      <c r="W5" s="34"/>
      <c r="X5" s="34"/>
      <c r="Y5" s="34"/>
      <c r="Z5" s="34"/>
      <c r="AA5" s="34"/>
      <c r="AB5" s="34"/>
      <c r="AC5" s="34"/>
      <c r="AD5" s="34"/>
      <c r="AE5" s="26"/>
      <c r="AF5" s="38"/>
      <c r="AG5" s="38"/>
      <c r="AH5" s="38"/>
      <c r="AI5" s="29"/>
      <c r="AJ5" s="39"/>
      <c r="AK5" s="44"/>
      <c r="AL5" s="44"/>
      <c r="AM5" s="44"/>
      <c r="AN5" s="44"/>
      <c r="AO5" s="44"/>
      <c r="AP5" s="44"/>
      <c r="AQ5" s="44"/>
      <c r="AR5" s="44"/>
      <c r="AS5" s="44"/>
    </row>
    <row r="6" spans="1:45" ht="48" customHeight="1" x14ac:dyDescent="0.25">
      <c r="A6" s="47"/>
      <c r="B6" s="48"/>
      <c r="C6" s="48"/>
      <c r="D6" s="48"/>
      <c r="E6" s="49"/>
      <c r="F6" s="48"/>
      <c r="G6" s="49"/>
      <c r="H6" s="50"/>
      <c r="I6" s="51"/>
      <c r="J6" s="48"/>
      <c r="K6" s="48"/>
      <c r="L6" s="48"/>
      <c r="M6" s="48"/>
      <c r="N6" s="48"/>
      <c r="O6" s="47"/>
      <c r="P6" s="52"/>
      <c r="Q6" s="53"/>
      <c r="R6" s="54"/>
      <c r="S6" s="52"/>
      <c r="T6" s="52"/>
      <c r="U6" s="50"/>
      <c r="V6" s="52"/>
      <c r="W6" s="52"/>
      <c r="X6" s="52"/>
      <c r="Y6" s="52"/>
      <c r="Z6" s="52"/>
      <c r="AA6" s="52"/>
      <c r="AB6" s="52"/>
      <c r="AC6" s="52"/>
      <c r="AD6" s="52"/>
      <c r="AE6" s="47"/>
      <c r="AF6" s="55"/>
      <c r="AG6" s="55"/>
      <c r="AH6" s="55"/>
      <c r="AI6" s="50"/>
      <c r="AJ6" s="56"/>
      <c r="AK6" s="57"/>
      <c r="AL6" s="57"/>
      <c r="AM6" s="57"/>
      <c r="AN6" s="57"/>
      <c r="AO6" s="57"/>
      <c r="AP6" s="57"/>
      <c r="AQ6" s="57"/>
      <c r="AR6" s="57"/>
      <c r="AS6" s="57"/>
    </row>
    <row r="7" spans="1:45" ht="46.5" customHeight="1" x14ac:dyDescent="0.25">
      <c r="A7" s="58"/>
      <c r="B7" s="59" t="s">
        <v>39</v>
      </c>
      <c r="C7" s="59" t="s">
        <v>39</v>
      </c>
      <c r="D7" s="59" t="s">
        <v>40</v>
      </c>
      <c r="E7" s="59" t="s">
        <v>41</v>
      </c>
      <c r="F7" s="59" t="s">
        <v>42</v>
      </c>
      <c r="G7" s="59" t="s">
        <v>43</v>
      </c>
      <c r="H7" s="59" t="s">
        <v>41</v>
      </c>
      <c r="I7" s="59" t="s">
        <v>41</v>
      </c>
      <c r="J7" s="59" t="s">
        <v>41</v>
      </c>
      <c r="K7" s="59" t="s">
        <v>41</v>
      </c>
      <c r="L7" s="59" t="s">
        <v>41</v>
      </c>
      <c r="M7" s="59" t="s">
        <v>41</v>
      </c>
      <c r="N7" s="59" t="s">
        <v>44</v>
      </c>
      <c r="O7" s="58"/>
      <c r="P7" s="60" t="s">
        <v>45</v>
      </c>
      <c r="Q7" s="60" t="s">
        <v>46</v>
      </c>
      <c r="R7" s="60" t="s">
        <v>47</v>
      </c>
      <c r="S7" s="60" t="s">
        <v>41</v>
      </c>
      <c r="T7" s="60" t="s">
        <v>41</v>
      </c>
      <c r="U7" s="60" t="s">
        <v>41</v>
      </c>
      <c r="V7" s="60" t="s">
        <v>41</v>
      </c>
      <c r="W7" s="60" t="s">
        <v>41</v>
      </c>
      <c r="X7" s="60" t="s">
        <v>41</v>
      </c>
      <c r="Y7" s="60" t="s">
        <v>41</v>
      </c>
      <c r="Z7" s="60" t="s">
        <v>44</v>
      </c>
      <c r="AA7" s="60" t="s">
        <v>41</v>
      </c>
      <c r="AB7" s="60" t="s">
        <v>41</v>
      </c>
      <c r="AC7" s="60" t="s">
        <v>48</v>
      </c>
      <c r="AD7" s="60" t="s">
        <v>49</v>
      </c>
      <c r="AE7" s="58"/>
      <c r="AF7" s="61" t="s">
        <v>50</v>
      </c>
      <c r="AG7" s="61" t="s">
        <v>51</v>
      </c>
      <c r="AH7" s="61" t="s">
        <v>52</v>
      </c>
      <c r="AI7" s="61" t="s">
        <v>53</v>
      </c>
      <c r="AJ7" s="61" t="s">
        <v>54</v>
      </c>
      <c r="AK7" s="62" t="s">
        <v>55</v>
      </c>
      <c r="AL7" s="62" t="s">
        <v>56</v>
      </c>
      <c r="AM7" s="62" t="s">
        <v>57</v>
      </c>
      <c r="AN7" s="62" t="s">
        <v>58</v>
      </c>
      <c r="AO7" s="62" t="s">
        <v>59</v>
      </c>
      <c r="AP7" s="62" t="s">
        <v>60</v>
      </c>
      <c r="AQ7" s="62" t="s">
        <v>61</v>
      </c>
      <c r="AR7" s="62" t="s">
        <v>62</v>
      </c>
      <c r="AS7" s="62" t="s">
        <v>63</v>
      </c>
    </row>
    <row r="8" spans="1:45" ht="15.75" x14ac:dyDescent="0.25">
      <c r="A8" s="58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8">
        <v>1</v>
      </c>
      <c r="P8" s="60">
        <v>15</v>
      </c>
      <c r="Q8" s="60">
        <v>16</v>
      </c>
      <c r="R8" s="63">
        <v>17</v>
      </c>
      <c r="S8" s="60">
        <v>18</v>
      </c>
      <c r="T8" s="60">
        <v>19</v>
      </c>
      <c r="U8" s="63">
        <v>20</v>
      </c>
      <c r="V8" s="60">
        <v>21</v>
      </c>
      <c r="W8" s="60">
        <v>22</v>
      </c>
      <c r="X8" s="63">
        <v>23</v>
      </c>
      <c r="Y8" s="60">
        <v>24</v>
      </c>
      <c r="Z8" s="60">
        <v>25</v>
      </c>
      <c r="AA8" s="63">
        <v>26</v>
      </c>
      <c r="AB8" s="60">
        <v>27</v>
      </c>
      <c r="AC8" s="60">
        <v>28</v>
      </c>
      <c r="AD8" s="63">
        <v>29</v>
      </c>
      <c r="AE8" s="58">
        <v>1</v>
      </c>
      <c r="AF8" s="62">
        <v>30</v>
      </c>
      <c r="AG8" s="62">
        <v>31</v>
      </c>
      <c r="AH8" s="62">
        <v>32</v>
      </c>
      <c r="AI8" s="62">
        <v>33</v>
      </c>
      <c r="AJ8" s="62">
        <v>34</v>
      </c>
      <c r="AK8" s="62">
        <v>35</v>
      </c>
      <c r="AL8" s="62">
        <v>36</v>
      </c>
      <c r="AM8" s="62">
        <v>37</v>
      </c>
      <c r="AN8" s="62">
        <v>38</v>
      </c>
      <c r="AO8" s="62">
        <v>39</v>
      </c>
      <c r="AP8" s="62">
        <v>40</v>
      </c>
      <c r="AQ8" s="62">
        <v>41</v>
      </c>
      <c r="AR8" s="62">
        <v>42</v>
      </c>
      <c r="AS8" s="62">
        <v>43</v>
      </c>
    </row>
    <row r="9" spans="1:45" ht="20.25" x14ac:dyDescent="0.3">
      <c r="A9" s="64" t="s">
        <v>64</v>
      </c>
      <c r="B9" s="65">
        <v>16647</v>
      </c>
      <c r="C9" s="65">
        <v>4994</v>
      </c>
      <c r="D9" s="65">
        <v>4261</v>
      </c>
      <c r="E9" s="65">
        <v>3298</v>
      </c>
      <c r="F9" s="66">
        <f>D9/B9</f>
        <v>0.25596203520153782</v>
      </c>
      <c r="G9" s="66">
        <f>E9/C9</f>
        <v>0.66039247096515818</v>
      </c>
      <c r="H9" s="65">
        <v>1271</v>
      </c>
      <c r="I9" s="67">
        <v>170</v>
      </c>
      <c r="J9" s="67">
        <v>963</v>
      </c>
      <c r="K9" s="67">
        <v>645</v>
      </c>
      <c r="L9" s="67">
        <v>2653</v>
      </c>
      <c r="M9" s="67">
        <v>3011</v>
      </c>
      <c r="N9" s="67">
        <v>3011</v>
      </c>
      <c r="O9" s="64" t="s">
        <v>64</v>
      </c>
      <c r="P9" s="68">
        <v>6254</v>
      </c>
      <c r="Q9" s="69">
        <v>3647</v>
      </c>
      <c r="R9" s="70">
        <f>Q9/P9</f>
        <v>0.58314678605692361</v>
      </c>
      <c r="S9" s="68">
        <v>118</v>
      </c>
      <c r="T9" s="68">
        <v>250</v>
      </c>
      <c r="U9" s="68">
        <v>1404</v>
      </c>
      <c r="V9" s="68">
        <v>935</v>
      </c>
      <c r="W9" s="68">
        <v>369</v>
      </c>
      <c r="X9" s="68">
        <v>2343</v>
      </c>
      <c r="Y9" s="68">
        <v>2908</v>
      </c>
      <c r="Z9" s="68">
        <v>2729</v>
      </c>
      <c r="AA9" s="68">
        <v>1667</v>
      </c>
      <c r="AB9" s="68">
        <v>1667</v>
      </c>
      <c r="AC9" s="70">
        <f>AA9/Q9</f>
        <v>0.45708801754867012</v>
      </c>
      <c r="AD9" s="70">
        <f>AB9/AA9</f>
        <v>1</v>
      </c>
      <c r="AE9" s="64" t="s">
        <v>64</v>
      </c>
      <c r="AF9" s="71">
        <f>B9+P9</f>
        <v>22901</v>
      </c>
      <c r="AG9" s="72">
        <f>D9+Q9</f>
        <v>7908</v>
      </c>
      <c r="AH9" s="73">
        <f>AG9/AF9</f>
        <v>0.34531243177153836</v>
      </c>
      <c r="AI9" s="71">
        <f>H9+U9</f>
        <v>2675</v>
      </c>
      <c r="AJ9" s="71">
        <f>I9+T9</f>
        <v>420</v>
      </c>
      <c r="AK9" s="71">
        <f>J9+V9</f>
        <v>1898</v>
      </c>
      <c r="AL9" s="74">
        <f>AK9/AG9</f>
        <v>0.24001011633788569</v>
      </c>
      <c r="AM9" s="71">
        <f>K9+W9</f>
        <v>1014</v>
      </c>
      <c r="AN9" s="75">
        <f>AM9/AG9</f>
        <v>0.12822458270106221</v>
      </c>
      <c r="AO9" s="71">
        <f>L9+X9</f>
        <v>4996</v>
      </c>
      <c r="AP9" s="74">
        <f>AO9/AG9</f>
        <v>0.6317653009610521</v>
      </c>
      <c r="AQ9" s="71">
        <f>M9+Y9</f>
        <v>5919</v>
      </c>
      <c r="AR9" s="71">
        <f>N9+Z9</f>
        <v>5740</v>
      </c>
      <c r="AS9" s="73">
        <f>AR9/AQ9</f>
        <v>0.96975840513600275</v>
      </c>
    </row>
    <row r="10" spans="1:45" ht="20.25" x14ac:dyDescent="0.3">
      <c r="A10" s="64" t="s">
        <v>65</v>
      </c>
      <c r="B10" s="76">
        <v>16507</v>
      </c>
      <c r="C10" s="76">
        <v>4952</v>
      </c>
      <c r="D10" s="76">
        <v>4364</v>
      </c>
      <c r="E10" s="76">
        <v>1236</v>
      </c>
      <c r="F10" s="66">
        <f t="shared" ref="F10:G35" si="0">D10/B10</f>
        <v>0.26437269037378081</v>
      </c>
      <c r="G10" s="66">
        <f t="shared" si="0"/>
        <v>0.24959612277867529</v>
      </c>
      <c r="H10" s="76">
        <v>859</v>
      </c>
      <c r="I10" s="77">
        <v>18</v>
      </c>
      <c r="J10" s="77">
        <v>1660</v>
      </c>
      <c r="K10" s="77">
        <v>1206</v>
      </c>
      <c r="L10" s="77">
        <v>1498</v>
      </c>
      <c r="M10" s="77">
        <v>3650</v>
      </c>
      <c r="N10" s="77">
        <v>2850</v>
      </c>
      <c r="O10" s="64" t="s">
        <v>65</v>
      </c>
      <c r="P10" s="78">
        <v>5959</v>
      </c>
      <c r="Q10" s="79">
        <v>5008</v>
      </c>
      <c r="R10" s="70">
        <f t="shared" ref="R10:R35" si="1">Q10/P10</f>
        <v>0.8404094646752811</v>
      </c>
      <c r="S10" s="78">
        <v>512</v>
      </c>
      <c r="T10" s="78">
        <v>106</v>
      </c>
      <c r="U10" s="78">
        <v>2499</v>
      </c>
      <c r="V10" s="78">
        <v>1126</v>
      </c>
      <c r="W10" s="78">
        <v>891</v>
      </c>
      <c r="X10" s="78">
        <v>1983</v>
      </c>
      <c r="Y10" s="78">
        <v>4220</v>
      </c>
      <c r="Z10" s="78">
        <v>3904</v>
      </c>
      <c r="AA10" s="78">
        <v>1136</v>
      </c>
      <c r="AB10" s="78">
        <v>945</v>
      </c>
      <c r="AC10" s="70">
        <f t="shared" ref="AC10:AC35" si="2">AA10/Q10</f>
        <v>0.2268370607028754</v>
      </c>
      <c r="AD10" s="70">
        <f t="shared" ref="AD10:AD35" si="3">AB10/AA10</f>
        <v>0.83186619718309862</v>
      </c>
      <c r="AE10" s="64" t="s">
        <v>65</v>
      </c>
      <c r="AF10" s="71">
        <f t="shared" ref="AF10:AF35" si="4">B10+P10</f>
        <v>22466</v>
      </c>
      <c r="AG10" s="72">
        <f t="shared" ref="AG10:AG35" si="5">D10+Q10</f>
        <v>9372</v>
      </c>
      <c r="AH10" s="73">
        <f t="shared" ref="AH10:AH35" si="6">AG10/AF10</f>
        <v>0.41716371405679692</v>
      </c>
      <c r="AI10" s="71">
        <f t="shared" ref="AI10:AI35" si="7">H10+U10</f>
        <v>3358</v>
      </c>
      <c r="AJ10" s="71">
        <f t="shared" ref="AJ10:AJ35" si="8">I10+T10</f>
        <v>124</v>
      </c>
      <c r="AK10" s="71">
        <f t="shared" ref="AK10:AK35" si="9">J10+V10</f>
        <v>2786</v>
      </c>
      <c r="AL10" s="74">
        <f t="shared" ref="AL10:AL36" si="10">AK10/AG10</f>
        <v>0.29726845924029022</v>
      </c>
      <c r="AM10" s="71">
        <f t="shared" ref="AM10:AM35" si="11">K10+W10</f>
        <v>2097</v>
      </c>
      <c r="AN10" s="75">
        <f t="shared" ref="AN10:AN36" si="12">AM10/AG10</f>
        <v>0.22375160051216389</v>
      </c>
      <c r="AO10" s="71">
        <f t="shared" ref="AO10:AO35" si="13">L10+X10</f>
        <v>3481</v>
      </c>
      <c r="AP10" s="74">
        <f t="shared" ref="AP10:AP36" si="14">AO10/AG10</f>
        <v>0.37142552283397356</v>
      </c>
      <c r="AQ10" s="71">
        <f t="shared" ref="AQ10:AR35" si="15">M10+Y10</f>
        <v>7870</v>
      </c>
      <c r="AR10" s="71">
        <f t="shared" si="15"/>
        <v>6754</v>
      </c>
      <c r="AS10" s="73">
        <f t="shared" ref="AS10:AS35" si="16">AR10/AQ10</f>
        <v>0.85819567979669631</v>
      </c>
    </row>
    <row r="11" spans="1:45" ht="20.25" x14ac:dyDescent="0.3">
      <c r="A11" s="64" t="s">
        <v>66</v>
      </c>
      <c r="B11" s="76">
        <v>31186</v>
      </c>
      <c r="C11" s="76">
        <v>9356</v>
      </c>
      <c r="D11" s="76">
        <v>7776</v>
      </c>
      <c r="E11" s="76">
        <v>1681</v>
      </c>
      <c r="F11" s="66">
        <f t="shared" si="0"/>
        <v>0.24934265375489001</v>
      </c>
      <c r="G11" s="66">
        <f t="shared" si="0"/>
        <v>0.17967079948696024</v>
      </c>
      <c r="H11" s="76">
        <v>1254</v>
      </c>
      <c r="I11" s="80">
        <v>124</v>
      </c>
      <c r="J11" s="80">
        <v>3262</v>
      </c>
      <c r="K11" s="80">
        <v>1404</v>
      </c>
      <c r="L11" s="80">
        <v>3110</v>
      </c>
      <c r="M11" s="80">
        <v>7776</v>
      </c>
      <c r="N11" s="80">
        <v>4524</v>
      </c>
      <c r="O11" s="64" t="s">
        <v>66</v>
      </c>
      <c r="P11" s="81">
        <v>10898</v>
      </c>
      <c r="Q11" s="81">
        <v>8740</v>
      </c>
      <c r="R11" s="70">
        <f t="shared" si="1"/>
        <v>0.80198201504863276</v>
      </c>
      <c r="S11" s="81">
        <v>524</v>
      </c>
      <c r="T11" s="81">
        <v>124</v>
      </c>
      <c r="U11" s="81">
        <v>4219</v>
      </c>
      <c r="V11" s="81">
        <v>3091</v>
      </c>
      <c r="W11" s="81">
        <v>1704</v>
      </c>
      <c r="X11" s="81">
        <v>3945</v>
      </c>
      <c r="Y11" s="81">
        <v>8740</v>
      </c>
      <c r="Z11" s="81">
        <v>8740</v>
      </c>
      <c r="AA11" s="81">
        <v>2353</v>
      </c>
      <c r="AB11" s="81">
        <v>2053</v>
      </c>
      <c r="AC11" s="70">
        <f t="shared" si="2"/>
        <v>0.26922196796338671</v>
      </c>
      <c r="AD11" s="70">
        <f t="shared" si="3"/>
        <v>0.87250318742031452</v>
      </c>
      <c r="AE11" s="64" t="s">
        <v>66</v>
      </c>
      <c r="AF11" s="71">
        <f t="shared" si="4"/>
        <v>42084</v>
      </c>
      <c r="AG11" s="72">
        <f t="shared" si="5"/>
        <v>16516</v>
      </c>
      <c r="AH11" s="73">
        <f t="shared" si="6"/>
        <v>0.3924531888603745</v>
      </c>
      <c r="AI11" s="71">
        <f t="shared" si="7"/>
        <v>5473</v>
      </c>
      <c r="AJ11" s="71">
        <f t="shared" si="8"/>
        <v>248</v>
      </c>
      <c r="AK11" s="71">
        <f t="shared" si="9"/>
        <v>6353</v>
      </c>
      <c r="AL11" s="74">
        <f t="shared" si="10"/>
        <v>0.38465730201017195</v>
      </c>
      <c r="AM11" s="71">
        <f t="shared" si="11"/>
        <v>3108</v>
      </c>
      <c r="AN11" s="75">
        <f t="shared" si="12"/>
        <v>0.18818115766529425</v>
      </c>
      <c r="AO11" s="71">
        <f t="shared" si="13"/>
        <v>7055</v>
      </c>
      <c r="AP11" s="74">
        <f t="shared" si="14"/>
        <v>0.42716154032453379</v>
      </c>
      <c r="AQ11" s="71">
        <f t="shared" si="15"/>
        <v>16516</v>
      </c>
      <c r="AR11" s="71">
        <f t="shared" si="15"/>
        <v>13264</v>
      </c>
      <c r="AS11" s="73">
        <f t="shared" si="16"/>
        <v>0.80310002421893922</v>
      </c>
    </row>
    <row r="12" spans="1:45" ht="40.5" x14ac:dyDescent="0.3">
      <c r="A12" s="64" t="s">
        <v>67</v>
      </c>
      <c r="B12" s="76">
        <v>4862</v>
      </c>
      <c r="C12" s="76">
        <v>1459</v>
      </c>
      <c r="D12" s="76">
        <v>1037</v>
      </c>
      <c r="E12" s="76">
        <v>651</v>
      </c>
      <c r="F12" s="66">
        <f t="shared" si="0"/>
        <v>0.21328671328671328</v>
      </c>
      <c r="G12" s="66">
        <f t="shared" si="0"/>
        <v>0.44619602467443453</v>
      </c>
      <c r="H12" s="76">
        <v>216</v>
      </c>
      <c r="I12" s="67">
        <v>0</v>
      </c>
      <c r="J12" s="67">
        <v>386</v>
      </c>
      <c r="K12" s="67">
        <v>95</v>
      </c>
      <c r="L12" s="67">
        <v>556</v>
      </c>
      <c r="M12" s="67">
        <v>1037</v>
      </c>
      <c r="N12" s="67"/>
      <c r="O12" s="64" t="s">
        <v>67</v>
      </c>
      <c r="P12" s="68">
        <v>1755</v>
      </c>
      <c r="Q12" s="82">
        <v>1113</v>
      </c>
      <c r="R12" s="70">
        <f t="shared" si="1"/>
        <v>0.63418803418803416</v>
      </c>
      <c r="S12" s="68">
        <v>12</v>
      </c>
      <c r="T12" s="68">
        <v>0</v>
      </c>
      <c r="U12" s="68">
        <v>173</v>
      </c>
      <c r="V12" s="68">
        <v>335</v>
      </c>
      <c r="W12" s="68">
        <v>120</v>
      </c>
      <c r="X12" s="68">
        <v>357</v>
      </c>
      <c r="Y12" s="68">
        <v>1113</v>
      </c>
      <c r="Z12" s="68"/>
      <c r="AA12" s="68">
        <v>90</v>
      </c>
      <c r="AB12" s="68">
        <v>90</v>
      </c>
      <c r="AC12" s="70">
        <f t="shared" si="2"/>
        <v>8.0862533692722366E-2</v>
      </c>
      <c r="AD12" s="70">
        <f t="shared" si="3"/>
        <v>1</v>
      </c>
      <c r="AE12" s="64" t="s">
        <v>67</v>
      </c>
      <c r="AF12" s="71">
        <f t="shared" si="4"/>
        <v>6617</v>
      </c>
      <c r="AG12" s="72">
        <f t="shared" si="5"/>
        <v>2150</v>
      </c>
      <c r="AH12" s="73">
        <f t="shared" si="6"/>
        <v>0.32492065890887106</v>
      </c>
      <c r="AI12" s="71">
        <f t="shared" si="7"/>
        <v>389</v>
      </c>
      <c r="AJ12" s="71">
        <f t="shared" si="8"/>
        <v>0</v>
      </c>
      <c r="AK12" s="71">
        <f t="shared" si="9"/>
        <v>721</v>
      </c>
      <c r="AL12" s="74">
        <f t="shared" si="10"/>
        <v>0.33534883720930231</v>
      </c>
      <c r="AM12" s="71">
        <f t="shared" si="11"/>
        <v>215</v>
      </c>
      <c r="AN12" s="75">
        <f t="shared" si="12"/>
        <v>0.1</v>
      </c>
      <c r="AO12" s="71">
        <f t="shared" si="13"/>
        <v>913</v>
      </c>
      <c r="AP12" s="74">
        <f t="shared" si="14"/>
        <v>0.4246511627906977</v>
      </c>
      <c r="AQ12" s="71">
        <f t="shared" si="15"/>
        <v>2150</v>
      </c>
      <c r="AR12" s="71">
        <f t="shared" si="15"/>
        <v>0</v>
      </c>
      <c r="AS12" s="73">
        <f t="shared" si="16"/>
        <v>0</v>
      </c>
    </row>
    <row r="13" spans="1:45" ht="20.25" x14ac:dyDescent="0.3">
      <c r="A13" s="64" t="s">
        <v>68</v>
      </c>
      <c r="B13" s="76">
        <v>69377</v>
      </c>
      <c r="C13" s="76">
        <v>20813</v>
      </c>
      <c r="D13" s="76">
        <v>30732</v>
      </c>
      <c r="E13" s="76">
        <v>19075</v>
      </c>
      <c r="F13" s="66">
        <f t="shared" si="0"/>
        <v>0.44297101344826095</v>
      </c>
      <c r="G13" s="66">
        <f t="shared" si="0"/>
        <v>0.91649449863066357</v>
      </c>
      <c r="H13" s="76">
        <v>3887</v>
      </c>
      <c r="I13" s="83">
        <v>178</v>
      </c>
      <c r="J13" s="83">
        <v>9375</v>
      </c>
      <c r="K13" s="83">
        <v>2576</v>
      </c>
      <c r="L13" s="83">
        <v>18781</v>
      </c>
      <c r="M13" s="67">
        <v>30732</v>
      </c>
      <c r="N13" s="83">
        <v>25949</v>
      </c>
      <c r="O13" s="64" t="s">
        <v>68</v>
      </c>
      <c r="P13" s="84">
        <v>26242</v>
      </c>
      <c r="Q13" s="84">
        <v>25173</v>
      </c>
      <c r="R13" s="70">
        <f t="shared" si="1"/>
        <v>0.95926377562685772</v>
      </c>
      <c r="S13" s="84">
        <v>1956</v>
      </c>
      <c r="T13" s="84">
        <v>911</v>
      </c>
      <c r="U13" s="84">
        <v>8404</v>
      </c>
      <c r="V13" s="84">
        <v>4061</v>
      </c>
      <c r="W13" s="84">
        <v>1754</v>
      </c>
      <c r="X13" s="84">
        <v>12208</v>
      </c>
      <c r="Y13" s="68">
        <v>25173</v>
      </c>
      <c r="Z13" s="84">
        <v>24578</v>
      </c>
      <c r="AA13" s="84">
        <v>6560</v>
      </c>
      <c r="AB13" s="84">
        <v>6523</v>
      </c>
      <c r="AC13" s="70">
        <f t="shared" si="2"/>
        <v>0.26059667103642792</v>
      </c>
      <c r="AD13" s="70">
        <f t="shared" si="3"/>
        <v>0.994359756097561</v>
      </c>
      <c r="AE13" s="64" t="s">
        <v>68</v>
      </c>
      <c r="AF13" s="71">
        <f t="shared" si="4"/>
        <v>95619</v>
      </c>
      <c r="AG13" s="72">
        <f t="shared" si="5"/>
        <v>55905</v>
      </c>
      <c r="AH13" s="73">
        <f t="shared" si="6"/>
        <v>0.5846641357889123</v>
      </c>
      <c r="AI13" s="71">
        <f t="shared" si="7"/>
        <v>12291</v>
      </c>
      <c r="AJ13" s="71">
        <f t="shared" si="8"/>
        <v>1089</v>
      </c>
      <c r="AK13" s="71">
        <f t="shared" si="9"/>
        <v>13436</v>
      </c>
      <c r="AL13" s="74">
        <f t="shared" si="10"/>
        <v>0.24033628476880423</v>
      </c>
      <c r="AM13" s="71">
        <f t="shared" si="11"/>
        <v>4330</v>
      </c>
      <c r="AN13" s="75">
        <f t="shared" si="12"/>
        <v>7.745282175118505E-2</v>
      </c>
      <c r="AO13" s="71">
        <f t="shared" si="13"/>
        <v>30989</v>
      </c>
      <c r="AP13" s="74">
        <f t="shared" si="14"/>
        <v>0.55431535640819252</v>
      </c>
      <c r="AQ13" s="71">
        <f t="shared" si="15"/>
        <v>55905</v>
      </c>
      <c r="AR13" s="71">
        <f t="shared" si="15"/>
        <v>50527</v>
      </c>
      <c r="AS13" s="73">
        <f t="shared" si="16"/>
        <v>0.90380109113674989</v>
      </c>
    </row>
    <row r="14" spans="1:45" ht="20.25" x14ac:dyDescent="0.3">
      <c r="A14" s="64" t="s">
        <v>69</v>
      </c>
      <c r="B14" s="85">
        <v>38063</v>
      </c>
      <c r="C14" s="85">
        <v>11419</v>
      </c>
      <c r="D14" s="85">
        <v>7223</v>
      </c>
      <c r="E14" s="85">
        <v>1598</v>
      </c>
      <c r="F14" s="66">
        <f t="shared" si="0"/>
        <v>0.18976433807109266</v>
      </c>
      <c r="G14" s="66">
        <f t="shared" si="0"/>
        <v>0.13994220159383483</v>
      </c>
      <c r="H14" s="85">
        <v>1232</v>
      </c>
      <c r="I14" s="86">
        <v>75</v>
      </c>
      <c r="J14" s="86">
        <v>2181</v>
      </c>
      <c r="K14" s="86">
        <v>1846</v>
      </c>
      <c r="L14" s="86">
        <v>3196</v>
      </c>
      <c r="M14" s="86">
        <v>7103</v>
      </c>
      <c r="N14" s="86">
        <v>3890</v>
      </c>
      <c r="O14" s="64" t="s">
        <v>69</v>
      </c>
      <c r="P14" s="87">
        <v>13634</v>
      </c>
      <c r="Q14" s="88">
        <v>7803</v>
      </c>
      <c r="R14" s="70">
        <f t="shared" si="1"/>
        <v>0.57231920199501252</v>
      </c>
      <c r="S14" s="87">
        <v>70</v>
      </c>
      <c r="T14" s="87">
        <v>117</v>
      </c>
      <c r="U14" s="87">
        <v>2450</v>
      </c>
      <c r="V14" s="87">
        <v>1881</v>
      </c>
      <c r="W14" s="87">
        <v>995</v>
      </c>
      <c r="X14" s="87">
        <v>3078</v>
      </c>
      <c r="Y14" s="87">
        <v>7789</v>
      </c>
      <c r="Z14" s="87">
        <v>7372</v>
      </c>
      <c r="AA14" s="87">
        <v>659</v>
      </c>
      <c r="AB14" s="87">
        <v>609</v>
      </c>
      <c r="AC14" s="70">
        <f t="shared" si="2"/>
        <v>8.4454696911444319E-2</v>
      </c>
      <c r="AD14" s="70">
        <f t="shared" si="3"/>
        <v>0.92412746585735961</v>
      </c>
      <c r="AE14" s="64" t="s">
        <v>69</v>
      </c>
      <c r="AF14" s="71">
        <f t="shared" si="4"/>
        <v>51697</v>
      </c>
      <c r="AG14" s="72">
        <f t="shared" si="5"/>
        <v>15026</v>
      </c>
      <c r="AH14" s="73">
        <f t="shared" si="6"/>
        <v>0.29065516374257694</v>
      </c>
      <c r="AI14" s="71">
        <f t="shared" si="7"/>
        <v>3682</v>
      </c>
      <c r="AJ14" s="71">
        <f t="shared" si="8"/>
        <v>192</v>
      </c>
      <c r="AK14" s="71">
        <f t="shared" si="9"/>
        <v>4062</v>
      </c>
      <c r="AL14" s="74">
        <f t="shared" si="10"/>
        <v>0.2703314255290829</v>
      </c>
      <c r="AM14" s="71">
        <f t="shared" si="11"/>
        <v>2841</v>
      </c>
      <c r="AN14" s="75">
        <f t="shared" si="12"/>
        <v>0.18907227472381205</v>
      </c>
      <c r="AO14" s="71">
        <f t="shared" si="13"/>
        <v>6274</v>
      </c>
      <c r="AP14" s="74">
        <f t="shared" si="14"/>
        <v>0.41754292559563422</v>
      </c>
      <c r="AQ14" s="71">
        <f t="shared" si="15"/>
        <v>14892</v>
      </c>
      <c r="AR14" s="71">
        <f t="shared" si="15"/>
        <v>11262</v>
      </c>
      <c r="AS14" s="73">
        <f t="shared" si="16"/>
        <v>0.75624496373892025</v>
      </c>
    </row>
    <row r="15" spans="1:45" ht="20.25" x14ac:dyDescent="0.3">
      <c r="A15" s="64" t="s">
        <v>70</v>
      </c>
      <c r="B15" s="89">
        <v>14285</v>
      </c>
      <c r="C15" s="89">
        <v>4286</v>
      </c>
      <c r="D15" s="89">
        <v>7643</v>
      </c>
      <c r="E15" s="89">
        <v>3206</v>
      </c>
      <c r="F15" s="66">
        <f t="shared" si="0"/>
        <v>0.53503675183759192</v>
      </c>
      <c r="G15" s="66">
        <f t="shared" si="0"/>
        <v>0.74801679888007466</v>
      </c>
      <c r="H15" s="89">
        <v>780</v>
      </c>
      <c r="I15" s="86">
        <v>0</v>
      </c>
      <c r="J15" s="86">
        <v>3089</v>
      </c>
      <c r="K15" s="86">
        <v>3366</v>
      </c>
      <c r="L15" s="86">
        <v>1188</v>
      </c>
      <c r="M15" s="86">
        <v>352</v>
      </c>
      <c r="N15" s="86">
        <v>322</v>
      </c>
      <c r="O15" s="64" t="s">
        <v>70</v>
      </c>
      <c r="P15" s="87">
        <v>5157</v>
      </c>
      <c r="Q15" s="90">
        <v>3142</v>
      </c>
      <c r="R15" s="70">
        <f t="shared" si="1"/>
        <v>0.60926895481869303</v>
      </c>
      <c r="S15" s="87">
        <v>411</v>
      </c>
      <c r="T15" s="87">
        <v>0</v>
      </c>
      <c r="U15" s="87">
        <v>1278</v>
      </c>
      <c r="V15" s="87">
        <v>535</v>
      </c>
      <c r="W15" s="87">
        <v>504</v>
      </c>
      <c r="X15" s="87">
        <v>2103</v>
      </c>
      <c r="Y15" s="87">
        <v>2548</v>
      </c>
      <c r="Z15" s="87">
        <v>2227</v>
      </c>
      <c r="AA15" s="87">
        <v>1140</v>
      </c>
      <c r="AB15" s="87">
        <v>215</v>
      </c>
      <c r="AC15" s="70">
        <f t="shared" si="2"/>
        <v>0.36282622533418207</v>
      </c>
      <c r="AD15" s="70">
        <f t="shared" si="3"/>
        <v>0.18859649122807018</v>
      </c>
      <c r="AE15" s="64" t="s">
        <v>70</v>
      </c>
      <c r="AF15" s="71">
        <f t="shared" si="4"/>
        <v>19442</v>
      </c>
      <c r="AG15" s="72">
        <f t="shared" si="5"/>
        <v>10785</v>
      </c>
      <c r="AH15" s="73">
        <f t="shared" si="6"/>
        <v>0.55472687995062231</v>
      </c>
      <c r="AI15" s="71">
        <f t="shared" si="7"/>
        <v>2058</v>
      </c>
      <c r="AJ15" s="71">
        <f t="shared" si="8"/>
        <v>0</v>
      </c>
      <c r="AK15" s="71">
        <f t="shared" si="9"/>
        <v>3624</v>
      </c>
      <c r="AL15" s="74">
        <f t="shared" si="10"/>
        <v>0.3360222531293463</v>
      </c>
      <c r="AM15" s="71">
        <f t="shared" si="11"/>
        <v>3870</v>
      </c>
      <c r="AN15" s="75">
        <f t="shared" si="12"/>
        <v>0.35883171070931852</v>
      </c>
      <c r="AO15" s="71">
        <f t="shared" si="13"/>
        <v>3291</v>
      </c>
      <c r="AP15" s="74">
        <f t="shared" si="14"/>
        <v>0.30514603616133518</v>
      </c>
      <c r="AQ15" s="71">
        <f t="shared" si="15"/>
        <v>2900</v>
      </c>
      <c r="AR15" s="71">
        <f t="shared" si="15"/>
        <v>2549</v>
      </c>
      <c r="AS15" s="73">
        <f t="shared" si="16"/>
        <v>0.87896551724137928</v>
      </c>
    </row>
    <row r="16" spans="1:45" ht="20.25" x14ac:dyDescent="0.3">
      <c r="A16" s="64" t="s">
        <v>71</v>
      </c>
      <c r="B16" s="91">
        <v>53486</v>
      </c>
      <c r="C16" s="91">
        <v>16046</v>
      </c>
      <c r="D16" s="91">
        <v>9271</v>
      </c>
      <c r="E16" s="91">
        <v>2705</v>
      </c>
      <c r="F16" s="66">
        <f t="shared" si="0"/>
        <v>0.17333507833825673</v>
      </c>
      <c r="G16" s="66">
        <f t="shared" si="0"/>
        <v>0.16857783871369811</v>
      </c>
      <c r="H16" s="91">
        <v>2271</v>
      </c>
      <c r="I16" s="80">
        <v>254</v>
      </c>
      <c r="J16" s="80">
        <v>2193</v>
      </c>
      <c r="K16" s="80">
        <v>1888</v>
      </c>
      <c r="L16" s="80">
        <v>5190</v>
      </c>
      <c r="M16" s="80">
        <v>6579</v>
      </c>
      <c r="N16" s="80">
        <v>4721</v>
      </c>
      <c r="O16" s="64" t="s">
        <v>71</v>
      </c>
      <c r="P16" s="81">
        <v>19130</v>
      </c>
      <c r="Q16" s="81">
        <v>17671</v>
      </c>
      <c r="R16" s="70">
        <f t="shared" si="1"/>
        <v>0.92373235755358074</v>
      </c>
      <c r="S16" s="81">
        <v>596</v>
      </c>
      <c r="T16" s="81">
        <v>1665</v>
      </c>
      <c r="U16" s="81">
        <v>5483</v>
      </c>
      <c r="V16" s="81">
        <v>2735</v>
      </c>
      <c r="W16" s="81">
        <v>4969</v>
      </c>
      <c r="X16" s="81">
        <v>9967</v>
      </c>
      <c r="Y16" s="81">
        <v>15869</v>
      </c>
      <c r="Z16" s="81">
        <v>14338</v>
      </c>
      <c r="AA16" s="81">
        <v>5681</v>
      </c>
      <c r="AB16" s="81">
        <v>4506</v>
      </c>
      <c r="AC16" s="70">
        <f t="shared" si="2"/>
        <v>0.3214871823892253</v>
      </c>
      <c r="AD16" s="70">
        <f t="shared" si="3"/>
        <v>0.79317021651117758</v>
      </c>
      <c r="AE16" s="64" t="s">
        <v>71</v>
      </c>
      <c r="AF16" s="71">
        <f t="shared" si="4"/>
        <v>72616</v>
      </c>
      <c r="AG16" s="72">
        <f t="shared" si="5"/>
        <v>26942</v>
      </c>
      <c r="AH16" s="73">
        <f t="shared" si="6"/>
        <v>0.37102016084609452</v>
      </c>
      <c r="AI16" s="71">
        <f t="shared" si="7"/>
        <v>7754</v>
      </c>
      <c r="AJ16" s="71">
        <f t="shared" si="8"/>
        <v>1919</v>
      </c>
      <c r="AK16" s="71">
        <f t="shared" si="9"/>
        <v>4928</v>
      </c>
      <c r="AL16" s="74">
        <f t="shared" si="10"/>
        <v>0.18291143938831564</v>
      </c>
      <c r="AM16" s="71">
        <f t="shared" si="11"/>
        <v>6857</v>
      </c>
      <c r="AN16" s="75">
        <f t="shared" si="12"/>
        <v>0.25450968747680203</v>
      </c>
      <c r="AO16" s="71">
        <f t="shared" si="13"/>
        <v>15157</v>
      </c>
      <c r="AP16" s="74">
        <f t="shared" si="14"/>
        <v>0.56257887313488231</v>
      </c>
      <c r="AQ16" s="71">
        <f t="shared" si="15"/>
        <v>22448</v>
      </c>
      <c r="AR16" s="71">
        <f t="shared" si="15"/>
        <v>19059</v>
      </c>
      <c r="AS16" s="73">
        <f t="shared" si="16"/>
        <v>0.84902886671418387</v>
      </c>
    </row>
    <row r="17" spans="1:45" ht="20.25" x14ac:dyDescent="0.3">
      <c r="A17" s="64" t="s">
        <v>72</v>
      </c>
      <c r="B17" s="76">
        <v>12391</v>
      </c>
      <c r="C17" s="76">
        <v>3717</v>
      </c>
      <c r="D17" s="76">
        <v>4279</v>
      </c>
      <c r="E17" s="76">
        <v>2013</v>
      </c>
      <c r="F17" s="66">
        <f t="shared" si="0"/>
        <v>0.34533128883867326</v>
      </c>
      <c r="G17" s="66">
        <f t="shared" si="0"/>
        <v>0.54156577885391444</v>
      </c>
      <c r="H17" s="76">
        <v>1621</v>
      </c>
      <c r="I17" s="77">
        <v>429</v>
      </c>
      <c r="J17" s="77">
        <v>841</v>
      </c>
      <c r="K17" s="77">
        <v>887</v>
      </c>
      <c r="L17" s="77">
        <v>2551</v>
      </c>
      <c r="M17" s="77">
        <v>4279</v>
      </c>
      <c r="N17" s="77">
        <v>3832</v>
      </c>
      <c r="O17" s="64" t="s">
        <v>72</v>
      </c>
      <c r="P17" s="78">
        <v>4473</v>
      </c>
      <c r="Q17" s="79">
        <v>3439</v>
      </c>
      <c r="R17" s="70">
        <f t="shared" si="1"/>
        <v>0.768835233623966</v>
      </c>
      <c r="S17" s="78">
        <v>145</v>
      </c>
      <c r="T17" s="78">
        <v>920</v>
      </c>
      <c r="U17" s="78">
        <v>1320</v>
      </c>
      <c r="V17" s="78">
        <v>780</v>
      </c>
      <c r="W17" s="78">
        <v>515</v>
      </c>
      <c r="X17" s="78">
        <v>2144</v>
      </c>
      <c r="Y17" s="78">
        <v>3439</v>
      </c>
      <c r="Z17" s="78">
        <v>3345</v>
      </c>
      <c r="AA17" s="78">
        <v>1424</v>
      </c>
      <c r="AB17" s="78">
        <v>1424</v>
      </c>
      <c r="AC17" s="70">
        <f t="shared" si="2"/>
        <v>0.41407385867984881</v>
      </c>
      <c r="AD17" s="70">
        <f t="shared" si="3"/>
        <v>1</v>
      </c>
      <c r="AE17" s="64" t="s">
        <v>72</v>
      </c>
      <c r="AF17" s="71">
        <f t="shared" si="4"/>
        <v>16864</v>
      </c>
      <c r="AG17" s="72">
        <f t="shared" si="5"/>
        <v>7718</v>
      </c>
      <c r="AH17" s="73">
        <f t="shared" si="6"/>
        <v>0.45766129032258063</v>
      </c>
      <c r="AI17" s="71">
        <f t="shared" si="7"/>
        <v>2941</v>
      </c>
      <c r="AJ17" s="71">
        <f t="shared" si="8"/>
        <v>1349</v>
      </c>
      <c r="AK17" s="71">
        <f t="shared" si="9"/>
        <v>1621</v>
      </c>
      <c r="AL17" s="74">
        <f t="shared" si="10"/>
        <v>0.21002850479398807</v>
      </c>
      <c r="AM17" s="71">
        <f t="shared" si="11"/>
        <v>1402</v>
      </c>
      <c r="AN17" s="75">
        <f t="shared" si="12"/>
        <v>0.18165327805130863</v>
      </c>
      <c r="AO17" s="71">
        <f t="shared" si="13"/>
        <v>4695</v>
      </c>
      <c r="AP17" s="74">
        <f t="shared" si="14"/>
        <v>0.60831821715470324</v>
      </c>
      <c r="AQ17" s="71">
        <f t="shared" si="15"/>
        <v>7718</v>
      </c>
      <c r="AR17" s="71">
        <f t="shared" si="15"/>
        <v>7177</v>
      </c>
      <c r="AS17" s="73">
        <f t="shared" si="16"/>
        <v>0.92990412023840374</v>
      </c>
    </row>
    <row r="18" spans="1:45" ht="20.25" x14ac:dyDescent="0.3">
      <c r="A18" s="64" t="s">
        <v>73</v>
      </c>
      <c r="B18" s="92">
        <v>3935</v>
      </c>
      <c r="C18" s="92">
        <v>1181</v>
      </c>
      <c r="D18" s="92">
        <v>1528</v>
      </c>
      <c r="E18" s="92">
        <v>1146</v>
      </c>
      <c r="F18" s="66">
        <f t="shared" si="0"/>
        <v>0.38831003811944093</v>
      </c>
      <c r="G18" s="66">
        <f t="shared" si="0"/>
        <v>0.97036409822184588</v>
      </c>
      <c r="H18" s="92">
        <v>792</v>
      </c>
      <c r="I18" s="93">
        <v>8</v>
      </c>
      <c r="J18" s="93">
        <v>154</v>
      </c>
      <c r="K18" s="93">
        <v>276</v>
      </c>
      <c r="L18" s="93">
        <v>1098</v>
      </c>
      <c r="M18" s="93">
        <v>1528</v>
      </c>
      <c r="N18" s="93"/>
      <c r="O18" s="64" t="s">
        <v>73</v>
      </c>
      <c r="P18" s="94">
        <v>1421</v>
      </c>
      <c r="Q18" s="94">
        <v>757</v>
      </c>
      <c r="R18" s="70">
        <f t="shared" si="1"/>
        <v>0.53272343420126667</v>
      </c>
      <c r="S18" s="94">
        <v>26</v>
      </c>
      <c r="T18" s="94">
        <v>7</v>
      </c>
      <c r="U18" s="94">
        <v>422</v>
      </c>
      <c r="V18" s="94">
        <v>161</v>
      </c>
      <c r="W18" s="94">
        <v>80</v>
      </c>
      <c r="X18" s="94">
        <v>516</v>
      </c>
      <c r="Y18" s="94">
        <v>746</v>
      </c>
      <c r="Z18" s="94">
        <v>539</v>
      </c>
      <c r="AA18" s="94">
        <v>359</v>
      </c>
      <c r="AB18" s="94">
        <v>203</v>
      </c>
      <c r="AC18" s="70">
        <f t="shared" si="2"/>
        <v>0.47424042272126815</v>
      </c>
      <c r="AD18" s="70">
        <f t="shared" si="3"/>
        <v>0.56545961002785516</v>
      </c>
      <c r="AE18" s="64" t="s">
        <v>73</v>
      </c>
      <c r="AF18" s="71">
        <f t="shared" si="4"/>
        <v>5356</v>
      </c>
      <c r="AG18" s="72">
        <f t="shared" si="5"/>
        <v>2285</v>
      </c>
      <c r="AH18" s="73">
        <f t="shared" si="6"/>
        <v>0.42662434652725917</v>
      </c>
      <c r="AI18" s="71">
        <f t="shared" si="7"/>
        <v>1214</v>
      </c>
      <c r="AJ18" s="71">
        <f t="shared" si="8"/>
        <v>15</v>
      </c>
      <c r="AK18" s="71">
        <f t="shared" si="9"/>
        <v>315</v>
      </c>
      <c r="AL18" s="74">
        <f t="shared" si="10"/>
        <v>0.13785557986870897</v>
      </c>
      <c r="AM18" s="71">
        <f t="shared" si="11"/>
        <v>356</v>
      </c>
      <c r="AN18" s="75">
        <f t="shared" si="12"/>
        <v>0.15579868708971553</v>
      </c>
      <c r="AO18" s="71">
        <f t="shared" si="13"/>
        <v>1614</v>
      </c>
      <c r="AP18" s="74">
        <f t="shared" si="14"/>
        <v>0.70634573304157544</v>
      </c>
      <c r="AQ18" s="71">
        <f t="shared" si="15"/>
        <v>2274</v>
      </c>
      <c r="AR18" s="71">
        <f t="shared" si="15"/>
        <v>539</v>
      </c>
      <c r="AS18" s="73">
        <f t="shared" si="16"/>
        <v>0.23702726473175023</v>
      </c>
    </row>
    <row r="19" spans="1:45" ht="20.25" x14ac:dyDescent="0.3">
      <c r="A19" s="64" t="s">
        <v>74</v>
      </c>
      <c r="B19" s="76">
        <v>3461</v>
      </c>
      <c r="C19" s="76">
        <v>1038</v>
      </c>
      <c r="D19" s="76">
        <v>560</v>
      </c>
      <c r="E19" s="76">
        <v>37</v>
      </c>
      <c r="F19" s="66">
        <f t="shared" si="0"/>
        <v>0.16180294712510834</v>
      </c>
      <c r="G19" s="66">
        <f t="shared" si="0"/>
        <v>3.5645472061657031E-2</v>
      </c>
      <c r="H19" s="76">
        <v>133</v>
      </c>
      <c r="I19" s="80">
        <v>0</v>
      </c>
      <c r="J19" s="86">
        <v>217</v>
      </c>
      <c r="K19" s="86">
        <v>24</v>
      </c>
      <c r="L19" s="86">
        <v>319</v>
      </c>
      <c r="M19" s="86">
        <v>500</v>
      </c>
      <c r="N19" s="86"/>
      <c r="O19" s="64" t="s">
        <v>74</v>
      </c>
      <c r="P19" s="87">
        <v>1250</v>
      </c>
      <c r="Q19" s="95">
        <v>873</v>
      </c>
      <c r="R19" s="70">
        <f t="shared" si="1"/>
        <v>0.69840000000000002</v>
      </c>
      <c r="S19" s="87">
        <v>3</v>
      </c>
      <c r="T19" s="81">
        <v>0</v>
      </c>
      <c r="U19" s="81">
        <v>281</v>
      </c>
      <c r="V19" s="87">
        <v>442</v>
      </c>
      <c r="W19" s="87">
        <v>22</v>
      </c>
      <c r="X19" s="87">
        <v>409</v>
      </c>
      <c r="Y19" s="87">
        <v>832</v>
      </c>
      <c r="Z19" s="87"/>
      <c r="AA19" s="90">
        <v>354</v>
      </c>
      <c r="AB19" s="87">
        <v>338</v>
      </c>
      <c r="AC19" s="70">
        <f t="shared" si="2"/>
        <v>0.40549828178694158</v>
      </c>
      <c r="AD19" s="70">
        <f t="shared" si="3"/>
        <v>0.95480225988700562</v>
      </c>
      <c r="AE19" s="64" t="s">
        <v>74</v>
      </c>
      <c r="AF19" s="71">
        <f t="shared" si="4"/>
        <v>4711</v>
      </c>
      <c r="AG19" s="72">
        <f t="shared" si="5"/>
        <v>1433</v>
      </c>
      <c r="AH19" s="73">
        <f t="shared" si="6"/>
        <v>0.30418170239864145</v>
      </c>
      <c r="AI19" s="71">
        <f t="shared" si="7"/>
        <v>414</v>
      </c>
      <c r="AJ19" s="71">
        <f t="shared" si="8"/>
        <v>0</v>
      </c>
      <c r="AK19" s="71">
        <f t="shared" si="9"/>
        <v>659</v>
      </c>
      <c r="AL19" s="74">
        <f t="shared" si="10"/>
        <v>0.45987438939288205</v>
      </c>
      <c r="AM19" s="71">
        <f t="shared" si="11"/>
        <v>46</v>
      </c>
      <c r="AN19" s="75">
        <f t="shared" si="12"/>
        <v>3.2100488485694349E-2</v>
      </c>
      <c r="AO19" s="71">
        <f t="shared" si="13"/>
        <v>728</v>
      </c>
      <c r="AP19" s="74">
        <f t="shared" si="14"/>
        <v>0.50802512212142359</v>
      </c>
      <c r="AQ19" s="71">
        <f t="shared" si="15"/>
        <v>1332</v>
      </c>
      <c r="AR19" s="71">
        <f t="shared" si="15"/>
        <v>0</v>
      </c>
      <c r="AS19" s="73">
        <f t="shared" si="16"/>
        <v>0</v>
      </c>
    </row>
    <row r="20" spans="1:45" ht="20.25" x14ac:dyDescent="0.3">
      <c r="A20" s="64" t="s">
        <v>75</v>
      </c>
      <c r="B20" s="76">
        <v>90762</v>
      </c>
      <c r="C20" s="76">
        <v>27229</v>
      </c>
      <c r="D20" s="76">
        <v>22255</v>
      </c>
      <c r="E20" s="76">
        <v>4125</v>
      </c>
      <c r="F20" s="66">
        <f t="shared" si="0"/>
        <v>0.2452017364095106</v>
      </c>
      <c r="G20" s="66">
        <f t="shared" si="0"/>
        <v>0.15149289360608176</v>
      </c>
      <c r="H20" s="76">
        <v>4361</v>
      </c>
      <c r="I20" s="96">
        <v>1125</v>
      </c>
      <c r="J20" s="97">
        <v>7057</v>
      </c>
      <c r="K20" s="97">
        <v>6126</v>
      </c>
      <c r="L20" s="97">
        <v>9072</v>
      </c>
      <c r="M20" s="97">
        <v>19073</v>
      </c>
      <c r="N20" s="97">
        <v>0</v>
      </c>
      <c r="O20" s="64" t="s">
        <v>75</v>
      </c>
      <c r="P20" s="98">
        <v>32768</v>
      </c>
      <c r="Q20" s="98">
        <v>32292</v>
      </c>
      <c r="R20" s="70">
        <f t="shared" si="1"/>
        <v>0.9854736328125</v>
      </c>
      <c r="S20" s="98">
        <v>2142</v>
      </c>
      <c r="T20" s="99">
        <v>4487</v>
      </c>
      <c r="U20" s="99">
        <v>8688</v>
      </c>
      <c r="V20" s="98">
        <v>16658</v>
      </c>
      <c r="W20" s="98">
        <v>7354</v>
      </c>
      <c r="X20" s="98">
        <v>8280</v>
      </c>
      <c r="Y20" s="98">
        <v>31871</v>
      </c>
      <c r="Z20" s="98">
        <v>21013</v>
      </c>
      <c r="AA20" s="98">
        <v>4214</v>
      </c>
      <c r="AB20" s="98">
        <v>3317</v>
      </c>
      <c r="AC20" s="70">
        <f t="shared" si="2"/>
        <v>0.13049671745323918</v>
      </c>
      <c r="AD20" s="70">
        <f t="shared" si="3"/>
        <v>0.78713811105837683</v>
      </c>
      <c r="AE20" s="64" t="s">
        <v>75</v>
      </c>
      <c r="AF20" s="71">
        <f t="shared" si="4"/>
        <v>123530</v>
      </c>
      <c r="AG20" s="72">
        <f t="shared" si="5"/>
        <v>54547</v>
      </c>
      <c r="AH20" s="73">
        <f t="shared" si="6"/>
        <v>0.44156884967214444</v>
      </c>
      <c r="AI20" s="71">
        <f t="shared" si="7"/>
        <v>13049</v>
      </c>
      <c r="AJ20" s="71">
        <f t="shared" si="8"/>
        <v>5612</v>
      </c>
      <c r="AK20" s="71">
        <f t="shared" si="9"/>
        <v>23715</v>
      </c>
      <c r="AL20" s="74">
        <f t="shared" si="10"/>
        <v>0.43476268172401783</v>
      </c>
      <c r="AM20" s="71">
        <f t="shared" si="11"/>
        <v>13480</v>
      </c>
      <c r="AN20" s="75">
        <f t="shared" si="12"/>
        <v>0.24712633142060975</v>
      </c>
      <c r="AO20" s="71">
        <f t="shared" si="13"/>
        <v>17352</v>
      </c>
      <c r="AP20" s="74">
        <f t="shared" si="14"/>
        <v>0.31811098685537242</v>
      </c>
      <c r="AQ20" s="71">
        <f t="shared" si="15"/>
        <v>50944</v>
      </c>
      <c r="AR20" s="71">
        <f t="shared" si="15"/>
        <v>21013</v>
      </c>
      <c r="AS20" s="73">
        <f t="shared" si="16"/>
        <v>0.41247251884422109</v>
      </c>
    </row>
    <row r="21" spans="1:45" ht="20.25" x14ac:dyDescent="0.3">
      <c r="A21" s="64" t="s">
        <v>76</v>
      </c>
      <c r="B21" s="89">
        <v>35610</v>
      </c>
      <c r="C21" s="89">
        <v>10683</v>
      </c>
      <c r="D21" s="89">
        <v>12954</v>
      </c>
      <c r="E21" s="89">
        <v>6228</v>
      </c>
      <c r="F21" s="66">
        <f t="shared" si="0"/>
        <v>0.3637742207245156</v>
      </c>
      <c r="G21" s="66">
        <f t="shared" si="0"/>
        <v>0.58298230834035381</v>
      </c>
      <c r="H21" s="89">
        <v>4069</v>
      </c>
      <c r="I21" s="86">
        <v>145</v>
      </c>
      <c r="J21" s="86">
        <v>2076</v>
      </c>
      <c r="K21" s="100">
        <v>5370</v>
      </c>
      <c r="L21" s="100">
        <v>5508</v>
      </c>
      <c r="M21" s="86">
        <v>9721</v>
      </c>
      <c r="N21" s="86">
        <v>9721</v>
      </c>
      <c r="O21" s="64" t="s">
        <v>76</v>
      </c>
      <c r="P21" s="90">
        <v>12134</v>
      </c>
      <c r="Q21" s="90">
        <v>11120</v>
      </c>
      <c r="R21" s="70">
        <f t="shared" si="1"/>
        <v>0.91643316301302125</v>
      </c>
      <c r="S21" s="87">
        <v>918</v>
      </c>
      <c r="T21" s="87">
        <v>504</v>
      </c>
      <c r="U21" s="87">
        <v>3560</v>
      </c>
      <c r="V21" s="87">
        <v>1374</v>
      </c>
      <c r="W21" s="90">
        <v>3909</v>
      </c>
      <c r="X21" s="90">
        <v>5837</v>
      </c>
      <c r="Y21" s="87">
        <v>9691</v>
      </c>
      <c r="Z21" s="87">
        <v>9691</v>
      </c>
      <c r="AA21" s="90">
        <v>3142</v>
      </c>
      <c r="AB21" s="90">
        <v>2648</v>
      </c>
      <c r="AC21" s="70">
        <f t="shared" si="2"/>
        <v>0.28255395683453238</v>
      </c>
      <c r="AD21" s="70">
        <f t="shared" si="3"/>
        <v>0.84277530235518783</v>
      </c>
      <c r="AE21" s="64" t="s">
        <v>76</v>
      </c>
      <c r="AF21" s="71">
        <f t="shared" si="4"/>
        <v>47744</v>
      </c>
      <c r="AG21" s="72">
        <f t="shared" si="5"/>
        <v>24074</v>
      </c>
      <c r="AH21" s="73">
        <f t="shared" si="6"/>
        <v>0.50423089812332444</v>
      </c>
      <c r="AI21" s="71">
        <f t="shared" si="7"/>
        <v>7629</v>
      </c>
      <c r="AJ21" s="71">
        <f t="shared" si="8"/>
        <v>649</v>
      </c>
      <c r="AK21" s="71">
        <f t="shared" si="9"/>
        <v>3450</v>
      </c>
      <c r="AL21" s="74">
        <f t="shared" si="10"/>
        <v>0.14330813325579464</v>
      </c>
      <c r="AM21" s="71">
        <f t="shared" si="11"/>
        <v>9279</v>
      </c>
      <c r="AN21" s="75">
        <f t="shared" si="12"/>
        <v>0.38543657057406333</v>
      </c>
      <c r="AO21" s="71">
        <f t="shared" si="13"/>
        <v>11345</v>
      </c>
      <c r="AP21" s="74">
        <f t="shared" si="14"/>
        <v>0.47125529617014206</v>
      </c>
      <c r="AQ21" s="71">
        <f t="shared" si="15"/>
        <v>19412</v>
      </c>
      <c r="AR21" s="71">
        <f t="shared" si="15"/>
        <v>19412</v>
      </c>
      <c r="AS21" s="73">
        <f t="shared" si="16"/>
        <v>1</v>
      </c>
    </row>
    <row r="22" spans="1:45" ht="20.25" x14ac:dyDescent="0.3">
      <c r="A22" s="64" t="s">
        <v>77</v>
      </c>
      <c r="B22" s="65">
        <v>28748</v>
      </c>
      <c r="C22" s="65">
        <v>8624</v>
      </c>
      <c r="D22" s="65">
        <v>9550</v>
      </c>
      <c r="E22" s="65">
        <v>1330</v>
      </c>
      <c r="F22" s="66">
        <f t="shared" si="0"/>
        <v>0.33219702240155835</v>
      </c>
      <c r="G22" s="66">
        <f t="shared" si="0"/>
        <v>0.15422077922077923</v>
      </c>
      <c r="H22" s="65">
        <v>4550</v>
      </c>
      <c r="I22" s="83">
        <v>406</v>
      </c>
      <c r="J22" s="83">
        <v>1605</v>
      </c>
      <c r="K22" s="83">
        <v>5424</v>
      </c>
      <c r="L22" s="83">
        <v>2521</v>
      </c>
      <c r="M22" s="83">
        <v>8739</v>
      </c>
      <c r="N22" s="83">
        <v>6899</v>
      </c>
      <c r="O22" s="64" t="s">
        <v>77</v>
      </c>
      <c r="P22" s="84">
        <v>10198</v>
      </c>
      <c r="Q22" s="84">
        <v>9535</v>
      </c>
      <c r="R22" s="70">
        <f t="shared" si="1"/>
        <v>0.93498725240243186</v>
      </c>
      <c r="S22" s="84">
        <v>253</v>
      </c>
      <c r="T22" s="84">
        <v>158</v>
      </c>
      <c r="U22" s="84">
        <v>3035</v>
      </c>
      <c r="V22" s="84">
        <v>584</v>
      </c>
      <c r="W22" s="84">
        <v>3159</v>
      </c>
      <c r="X22" s="84">
        <v>3636</v>
      </c>
      <c r="Y22" s="84">
        <v>9057</v>
      </c>
      <c r="Z22" s="84">
        <v>8780</v>
      </c>
      <c r="AA22" s="84">
        <v>1712</v>
      </c>
      <c r="AB22" s="84">
        <v>891</v>
      </c>
      <c r="AC22" s="70">
        <f t="shared" si="2"/>
        <v>0.17954902988987939</v>
      </c>
      <c r="AD22" s="70">
        <f t="shared" si="3"/>
        <v>0.52044392523364491</v>
      </c>
      <c r="AE22" s="64" t="s">
        <v>77</v>
      </c>
      <c r="AF22" s="71">
        <f t="shared" si="4"/>
        <v>38946</v>
      </c>
      <c r="AG22" s="72">
        <f t="shared" si="5"/>
        <v>19085</v>
      </c>
      <c r="AH22" s="73">
        <f t="shared" si="6"/>
        <v>0.49003748780362555</v>
      </c>
      <c r="AI22" s="71">
        <f t="shared" si="7"/>
        <v>7585</v>
      </c>
      <c r="AJ22" s="71">
        <f t="shared" si="8"/>
        <v>564</v>
      </c>
      <c r="AK22" s="71">
        <f t="shared" si="9"/>
        <v>2189</v>
      </c>
      <c r="AL22" s="74">
        <f t="shared" si="10"/>
        <v>0.11469740634005764</v>
      </c>
      <c r="AM22" s="71">
        <f t="shared" si="11"/>
        <v>8583</v>
      </c>
      <c r="AN22" s="75">
        <f t="shared" si="12"/>
        <v>0.44972491485459787</v>
      </c>
      <c r="AO22" s="71">
        <f t="shared" si="13"/>
        <v>6157</v>
      </c>
      <c r="AP22" s="74">
        <f t="shared" si="14"/>
        <v>0.32260937909352894</v>
      </c>
      <c r="AQ22" s="71">
        <f t="shared" si="15"/>
        <v>17796</v>
      </c>
      <c r="AR22" s="71">
        <f t="shared" si="15"/>
        <v>15679</v>
      </c>
      <c r="AS22" s="73">
        <f t="shared" si="16"/>
        <v>0.88104068329961793</v>
      </c>
    </row>
    <row r="23" spans="1:45" ht="20.25" x14ac:dyDescent="0.3">
      <c r="A23" s="101" t="s">
        <v>78</v>
      </c>
      <c r="B23" s="65">
        <v>40019</v>
      </c>
      <c r="C23" s="65">
        <v>12006</v>
      </c>
      <c r="D23" s="65">
        <v>7461</v>
      </c>
      <c r="E23" s="65">
        <v>4042</v>
      </c>
      <c r="F23" s="66">
        <f t="shared" si="0"/>
        <v>0.18643644268972237</v>
      </c>
      <c r="G23" s="66">
        <f t="shared" si="0"/>
        <v>0.33666500083291689</v>
      </c>
      <c r="H23" s="65">
        <v>1860</v>
      </c>
      <c r="I23" s="67">
        <v>40</v>
      </c>
      <c r="J23" s="67">
        <v>1627</v>
      </c>
      <c r="K23" s="67">
        <v>2303</v>
      </c>
      <c r="L23" s="67">
        <v>3531</v>
      </c>
      <c r="M23" s="67">
        <v>7461</v>
      </c>
      <c r="N23" s="67">
        <v>7456</v>
      </c>
      <c r="O23" s="101" t="s">
        <v>78</v>
      </c>
      <c r="P23" s="68">
        <v>13448</v>
      </c>
      <c r="Q23" s="88">
        <v>10406</v>
      </c>
      <c r="R23" s="70">
        <f t="shared" si="1"/>
        <v>0.77379535990481851</v>
      </c>
      <c r="S23" s="68">
        <v>619</v>
      </c>
      <c r="T23" s="68">
        <v>20</v>
      </c>
      <c r="U23" s="68">
        <v>2214</v>
      </c>
      <c r="V23" s="68">
        <v>1783</v>
      </c>
      <c r="W23" s="68">
        <v>1933</v>
      </c>
      <c r="X23" s="68">
        <v>4380</v>
      </c>
      <c r="Y23" s="68">
        <v>10406</v>
      </c>
      <c r="Z23" s="68">
        <v>7536</v>
      </c>
      <c r="AA23" s="68">
        <v>2799</v>
      </c>
      <c r="AB23" s="68">
        <v>1956</v>
      </c>
      <c r="AC23" s="70">
        <f t="shared" si="2"/>
        <v>0.26897943494137999</v>
      </c>
      <c r="AD23" s="70">
        <f t="shared" si="3"/>
        <v>0.6988210075026795</v>
      </c>
      <c r="AE23" s="101" t="s">
        <v>78</v>
      </c>
      <c r="AF23" s="71">
        <f t="shared" si="4"/>
        <v>53467</v>
      </c>
      <c r="AG23" s="72">
        <f t="shared" si="5"/>
        <v>17867</v>
      </c>
      <c r="AH23" s="73">
        <f t="shared" si="6"/>
        <v>0.33416873959638654</v>
      </c>
      <c r="AI23" s="71">
        <f t="shared" si="7"/>
        <v>4074</v>
      </c>
      <c r="AJ23" s="71">
        <f t="shared" si="8"/>
        <v>60</v>
      </c>
      <c r="AK23" s="71">
        <f t="shared" si="9"/>
        <v>3410</v>
      </c>
      <c r="AL23" s="74">
        <f t="shared" si="10"/>
        <v>0.19085464823417472</v>
      </c>
      <c r="AM23" s="71">
        <f t="shared" si="11"/>
        <v>4236</v>
      </c>
      <c r="AN23" s="75">
        <f t="shared" si="12"/>
        <v>0.23708512900878714</v>
      </c>
      <c r="AO23" s="71">
        <f t="shared" si="13"/>
        <v>7911</v>
      </c>
      <c r="AP23" s="74">
        <f t="shared" si="14"/>
        <v>0.44277159008227457</v>
      </c>
      <c r="AQ23" s="71">
        <f t="shared" si="15"/>
        <v>17867</v>
      </c>
      <c r="AR23" s="71">
        <f t="shared" si="15"/>
        <v>14992</v>
      </c>
      <c r="AS23" s="73">
        <f t="shared" si="16"/>
        <v>0.83908882296972076</v>
      </c>
    </row>
    <row r="24" spans="1:45" ht="20.25" x14ac:dyDescent="0.3">
      <c r="A24" s="64" t="s">
        <v>79</v>
      </c>
      <c r="B24" s="91">
        <v>11389</v>
      </c>
      <c r="C24" s="91">
        <v>3417</v>
      </c>
      <c r="D24" s="91">
        <v>1856</v>
      </c>
      <c r="E24" s="91">
        <v>801</v>
      </c>
      <c r="F24" s="66">
        <f t="shared" si="0"/>
        <v>0.16296426376328035</v>
      </c>
      <c r="G24" s="66">
        <f t="shared" si="0"/>
        <v>0.2344161545215101</v>
      </c>
      <c r="H24" s="91">
        <v>988</v>
      </c>
      <c r="I24" s="102">
        <v>0</v>
      </c>
      <c r="J24" s="103">
        <v>652</v>
      </c>
      <c r="K24" s="103">
        <v>436</v>
      </c>
      <c r="L24" s="103">
        <v>768</v>
      </c>
      <c r="M24" s="104">
        <v>1831</v>
      </c>
      <c r="N24" s="105">
        <v>1722</v>
      </c>
      <c r="O24" s="64" t="s">
        <v>79</v>
      </c>
      <c r="P24" s="106">
        <v>4112</v>
      </c>
      <c r="Q24" s="107">
        <v>3590</v>
      </c>
      <c r="R24" s="70">
        <f t="shared" si="1"/>
        <v>0.87305447470817121</v>
      </c>
      <c r="S24" s="107">
        <v>41</v>
      </c>
      <c r="T24" s="108">
        <v>0</v>
      </c>
      <c r="U24" s="108">
        <v>996</v>
      </c>
      <c r="V24" s="106">
        <v>1381</v>
      </c>
      <c r="W24" s="106">
        <v>682</v>
      </c>
      <c r="X24" s="106">
        <v>1527</v>
      </c>
      <c r="Y24" s="109">
        <v>3130</v>
      </c>
      <c r="Z24" s="110">
        <v>2922</v>
      </c>
      <c r="AA24" s="107">
        <v>1164</v>
      </c>
      <c r="AB24" s="107">
        <v>956</v>
      </c>
      <c r="AC24" s="70">
        <f t="shared" si="2"/>
        <v>0.32423398328690806</v>
      </c>
      <c r="AD24" s="70">
        <f t="shared" si="3"/>
        <v>0.82130584192439859</v>
      </c>
      <c r="AE24" s="64" t="s">
        <v>79</v>
      </c>
      <c r="AF24" s="71">
        <f t="shared" si="4"/>
        <v>15501</v>
      </c>
      <c r="AG24" s="72">
        <f t="shared" si="5"/>
        <v>5446</v>
      </c>
      <c r="AH24" s="73">
        <f t="shared" si="6"/>
        <v>0.35133217211792789</v>
      </c>
      <c r="AI24" s="71">
        <f t="shared" si="7"/>
        <v>1984</v>
      </c>
      <c r="AJ24" s="71">
        <f t="shared" si="8"/>
        <v>0</v>
      </c>
      <c r="AK24" s="71">
        <f t="shared" si="9"/>
        <v>2033</v>
      </c>
      <c r="AL24" s="74">
        <f t="shared" si="10"/>
        <v>0.37330150569225118</v>
      </c>
      <c r="AM24" s="71">
        <f t="shared" si="11"/>
        <v>1118</v>
      </c>
      <c r="AN24" s="75">
        <f t="shared" si="12"/>
        <v>0.2052882849798017</v>
      </c>
      <c r="AO24" s="71">
        <f t="shared" si="13"/>
        <v>2295</v>
      </c>
      <c r="AP24" s="74">
        <f t="shared" si="14"/>
        <v>0.42141020932794709</v>
      </c>
      <c r="AQ24" s="71">
        <f t="shared" si="15"/>
        <v>4961</v>
      </c>
      <c r="AR24" s="71">
        <f t="shared" si="15"/>
        <v>4644</v>
      </c>
      <c r="AS24" s="73">
        <f t="shared" si="16"/>
        <v>0.93610159242088287</v>
      </c>
    </row>
    <row r="25" spans="1:45" ht="20.25" x14ac:dyDescent="0.3">
      <c r="A25" s="64" t="s">
        <v>80</v>
      </c>
      <c r="B25" s="111">
        <v>24211</v>
      </c>
      <c r="C25" s="111">
        <v>7263</v>
      </c>
      <c r="D25" s="111">
        <v>8204</v>
      </c>
      <c r="E25" s="111">
        <v>4426</v>
      </c>
      <c r="F25" s="66">
        <f t="shared" si="0"/>
        <v>0.33885423980835155</v>
      </c>
      <c r="G25" s="66">
        <f t="shared" si="0"/>
        <v>0.60939005920418565</v>
      </c>
      <c r="H25" s="111">
        <v>2905</v>
      </c>
      <c r="I25" s="112">
        <v>1</v>
      </c>
      <c r="J25" s="112">
        <v>2422</v>
      </c>
      <c r="K25" s="112">
        <v>2004</v>
      </c>
      <c r="L25" s="112">
        <v>3778</v>
      </c>
      <c r="M25" s="113">
        <v>8204</v>
      </c>
      <c r="N25" s="113">
        <v>6910</v>
      </c>
      <c r="O25" s="64" t="s">
        <v>80</v>
      </c>
      <c r="P25" s="107">
        <v>8741</v>
      </c>
      <c r="Q25" s="107">
        <v>7701</v>
      </c>
      <c r="R25" s="70">
        <f t="shared" si="1"/>
        <v>0.88102047820615492</v>
      </c>
      <c r="S25" s="107">
        <v>990</v>
      </c>
      <c r="T25" s="107">
        <v>181</v>
      </c>
      <c r="U25" s="107">
        <v>2724</v>
      </c>
      <c r="V25" s="107">
        <v>2819</v>
      </c>
      <c r="W25" s="107">
        <v>2143</v>
      </c>
      <c r="X25" s="107">
        <v>2739</v>
      </c>
      <c r="Y25" s="114">
        <v>7701</v>
      </c>
      <c r="Z25" s="114">
        <v>7678</v>
      </c>
      <c r="AA25" s="107">
        <v>1769</v>
      </c>
      <c r="AB25" s="107">
        <v>1769</v>
      </c>
      <c r="AC25" s="70">
        <f t="shared" si="2"/>
        <v>0.22971042721724452</v>
      </c>
      <c r="AD25" s="70">
        <f t="shared" si="3"/>
        <v>1</v>
      </c>
      <c r="AE25" s="64" t="s">
        <v>80</v>
      </c>
      <c r="AF25" s="71">
        <f t="shared" si="4"/>
        <v>32952</v>
      </c>
      <c r="AG25" s="72">
        <f t="shared" si="5"/>
        <v>15905</v>
      </c>
      <c r="AH25" s="73">
        <f t="shared" si="6"/>
        <v>0.48267176499150277</v>
      </c>
      <c r="AI25" s="71">
        <f t="shared" si="7"/>
        <v>5629</v>
      </c>
      <c r="AJ25" s="71">
        <f t="shared" si="8"/>
        <v>182</v>
      </c>
      <c r="AK25" s="71">
        <f t="shared" si="9"/>
        <v>5241</v>
      </c>
      <c r="AL25" s="74">
        <f t="shared" si="10"/>
        <v>0.32951901917635962</v>
      </c>
      <c r="AM25" s="71">
        <f t="shared" si="11"/>
        <v>4147</v>
      </c>
      <c r="AN25" s="75">
        <f t="shared" si="12"/>
        <v>0.26073561773027348</v>
      </c>
      <c r="AO25" s="71">
        <f t="shared" si="13"/>
        <v>6517</v>
      </c>
      <c r="AP25" s="74">
        <f t="shared" si="14"/>
        <v>0.40974536309336684</v>
      </c>
      <c r="AQ25" s="71">
        <f t="shared" si="15"/>
        <v>15905</v>
      </c>
      <c r="AR25" s="71">
        <f t="shared" si="15"/>
        <v>14588</v>
      </c>
      <c r="AS25" s="73">
        <f t="shared" si="16"/>
        <v>0.91719585036152151</v>
      </c>
    </row>
    <row r="26" spans="1:45" ht="20.25" x14ac:dyDescent="0.3">
      <c r="A26" s="64" t="s">
        <v>81</v>
      </c>
      <c r="B26" s="76">
        <v>28644</v>
      </c>
      <c r="C26" s="76">
        <v>8593</v>
      </c>
      <c r="D26" s="76">
        <v>14591</v>
      </c>
      <c r="E26" s="76">
        <v>4422</v>
      </c>
      <c r="F26" s="66">
        <f t="shared" si="0"/>
        <v>0.50939114648792072</v>
      </c>
      <c r="G26" s="66">
        <f t="shared" si="0"/>
        <v>0.51460491097404859</v>
      </c>
      <c r="H26" s="76">
        <v>4634</v>
      </c>
      <c r="I26" s="115">
        <v>101</v>
      </c>
      <c r="J26" s="115">
        <v>3739</v>
      </c>
      <c r="K26" s="115">
        <v>2941</v>
      </c>
      <c r="L26" s="115">
        <v>7911</v>
      </c>
      <c r="M26" s="115">
        <v>14591</v>
      </c>
      <c r="N26" s="115">
        <v>10955</v>
      </c>
      <c r="O26" s="64" t="s">
        <v>81</v>
      </c>
      <c r="P26" s="116">
        <v>10161</v>
      </c>
      <c r="Q26" s="117">
        <v>9059</v>
      </c>
      <c r="R26" s="70">
        <f t="shared" si="1"/>
        <v>0.89154610766656828</v>
      </c>
      <c r="S26" s="116">
        <v>1051</v>
      </c>
      <c r="T26" s="116">
        <v>0</v>
      </c>
      <c r="U26" s="116">
        <v>2754</v>
      </c>
      <c r="V26" s="116">
        <v>1776</v>
      </c>
      <c r="W26" s="116">
        <v>2222</v>
      </c>
      <c r="X26" s="116">
        <v>5061</v>
      </c>
      <c r="Y26" s="116">
        <v>9059</v>
      </c>
      <c r="Z26" s="116">
        <v>8594</v>
      </c>
      <c r="AA26" s="117">
        <v>2649</v>
      </c>
      <c r="AB26" s="117">
        <v>2611</v>
      </c>
      <c r="AC26" s="70">
        <f t="shared" si="2"/>
        <v>0.29241638149906168</v>
      </c>
      <c r="AD26" s="70">
        <f t="shared" si="3"/>
        <v>0.98565496413741038</v>
      </c>
      <c r="AE26" s="64" t="s">
        <v>81</v>
      </c>
      <c r="AF26" s="71">
        <f t="shared" si="4"/>
        <v>38805</v>
      </c>
      <c r="AG26" s="72">
        <f t="shared" si="5"/>
        <v>23650</v>
      </c>
      <c r="AH26" s="73">
        <f t="shared" si="6"/>
        <v>0.60945754413091091</v>
      </c>
      <c r="AI26" s="71">
        <f t="shared" si="7"/>
        <v>7388</v>
      </c>
      <c r="AJ26" s="71">
        <f t="shared" si="8"/>
        <v>101</v>
      </c>
      <c r="AK26" s="71">
        <f t="shared" si="9"/>
        <v>5515</v>
      </c>
      <c r="AL26" s="74">
        <f t="shared" si="10"/>
        <v>0.23319238900634248</v>
      </c>
      <c r="AM26" s="71">
        <f t="shared" si="11"/>
        <v>5163</v>
      </c>
      <c r="AN26" s="75">
        <f t="shared" si="12"/>
        <v>0.21830866807610994</v>
      </c>
      <c r="AO26" s="71">
        <f t="shared" si="13"/>
        <v>12972</v>
      </c>
      <c r="AP26" s="74">
        <f t="shared" si="14"/>
        <v>0.54849894291754753</v>
      </c>
      <c r="AQ26" s="71">
        <f t="shared" si="15"/>
        <v>23650</v>
      </c>
      <c r="AR26" s="71">
        <f t="shared" si="15"/>
        <v>19549</v>
      </c>
      <c r="AS26" s="73">
        <f t="shared" si="16"/>
        <v>0.82659619450317123</v>
      </c>
    </row>
    <row r="27" spans="1:45" ht="20.25" x14ac:dyDescent="0.3">
      <c r="A27" s="64" t="s">
        <v>82</v>
      </c>
      <c r="B27" s="76">
        <v>11822</v>
      </c>
      <c r="C27" s="76">
        <v>3547</v>
      </c>
      <c r="D27" s="76">
        <v>1531</v>
      </c>
      <c r="E27" s="76">
        <v>495</v>
      </c>
      <c r="F27" s="66">
        <f t="shared" si="0"/>
        <v>0.12950431399086448</v>
      </c>
      <c r="G27" s="66">
        <f t="shared" si="0"/>
        <v>0.13955455314350154</v>
      </c>
      <c r="H27" s="76">
        <v>311</v>
      </c>
      <c r="I27" s="67">
        <v>65</v>
      </c>
      <c r="J27" s="67">
        <v>446</v>
      </c>
      <c r="K27" s="67">
        <v>95</v>
      </c>
      <c r="L27" s="67">
        <v>990</v>
      </c>
      <c r="M27" s="67">
        <v>1329</v>
      </c>
      <c r="N27" s="67">
        <v>800</v>
      </c>
      <c r="O27" s="64" t="s">
        <v>82</v>
      </c>
      <c r="P27" s="68">
        <v>4449</v>
      </c>
      <c r="Q27" s="68">
        <v>4305</v>
      </c>
      <c r="R27" s="70">
        <f t="shared" si="1"/>
        <v>0.96763317599460552</v>
      </c>
      <c r="S27" s="68">
        <v>248</v>
      </c>
      <c r="T27" s="68">
        <v>172</v>
      </c>
      <c r="U27" s="68">
        <v>1520</v>
      </c>
      <c r="V27" s="68">
        <v>628</v>
      </c>
      <c r="W27" s="68">
        <v>70</v>
      </c>
      <c r="X27" s="68">
        <v>2122</v>
      </c>
      <c r="Y27" s="68">
        <v>3692</v>
      </c>
      <c r="Z27" s="68">
        <v>3344</v>
      </c>
      <c r="AA27" s="68">
        <v>639</v>
      </c>
      <c r="AB27" s="68">
        <v>617</v>
      </c>
      <c r="AC27" s="70">
        <f t="shared" si="2"/>
        <v>0.14843205574912893</v>
      </c>
      <c r="AD27" s="70">
        <f t="shared" si="3"/>
        <v>0.96557120500782467</v>
      </c>
      <c r="AE27" s="64" t="s">
        <v>82</v>
      </c>
      <c r="AF27" s="71">
        <f t="shared" si="4"/>
        <v>16271</v>
      </c>
      <c r="AG27" s="72">
        <f t="shared" si="5"/>
        <v>5836</v>
      </c>
      <c r="AH27" s="73">
        <f t="shared" si="6"/>
        <v>0.35867494315039028</v>
      </c>
      <c r="AI27" s="71">
        <f t="shared" si="7"/>
        <v>1831</v>
      </c>
      <c r="AJ27" s="71">
        <f t="shared" si="8"/>
        <v>237</v>
      </c>
      <c r="AK27" s="71">
        <f t="shared" si="9"/>
        <v>1074</v>
      </c>
      <c r="AL27" s="74">
        <f t="shared" si="10"/>
        <v>0.18403015764222069</v>
      </c>
      <c r="AM27" s="71">
        <f t="shared" si="11"/>
        <v>165</v>
      </c>
      <c r="AN27" s="75">
        <f t="shared" si="12"/>
        <v>2.8272789581905416E-2</v>
      </c>
      <c r="AO27" s="71">
        <f t="shared" si="13"/>
        <v>3112</v>
      </c>
      <c r="AP27" s="74">
        <f t="shared" si="14"/>
        <v>0.53324194653872514</v>
      </c>
      <c r="AQ27" s="71">
        <f t="shared" si="15"/>
        <v>5021</v>
      </c>
      <c r="AR27" s="71">
        <f t="shared" si="15"/>
        <v>4144</v>
      </c>
      <c r="AS27" s="73">
        <f t="shared" si="16"/>
        <v>0.82533359888468427</v>
      </c>
    </row>
    <row r="28" spans="1:45" ht="20.25" x14ac:dyDescent="0.3">
      <c r="A28" s="64" t="s">
        <v>83</v>
      </c>
      <c r="B28" s="76">
        <v>17161</v>
      </c>
      <c r="C28" s="76">
        <v>5148</v>
      </c>
      <c r="D28" s="76">
        <v>1368</v>
      </c>
      <c r="E28" s="76">
        <v>456</v>
      </c>
      <c r="F28" s="66">
        <f t="shared" si="0"/>
        <v>7.9715634287046214E-2</v>
      </c>
      <c r="G28" s="66">
        <f t="shared" si="0"/>
        <v>8.8578088578088576E-2</v>
      </c>
      <c r="H28" s="76">
        <v>343</v>
      </c>
      <c r="I28" s="118">
        <v>0</v>
      </c>
      <c r="J28" s="118">
        <v>311</v>
      </c>
      <c r="K28" s="118">
        <v>360</v>
      </c>
      <c r="L28" s="118">
        <v>697</v>
      </c>
      <c r="M28" s="118">
        <v>1368</v>
      </c>
      <c r="N28" s="118">
        <v>1368</v>
      </c>
      <c r="O28" s="64" t="s">
        <v>83</v>
      </c>
      <c r="P28" s="119">
        <v>6001</v>
      </c>
      <c r="Q28" s="120">
        <v>3179</v>
      </c>
      <c r="R28" s="70">
        <f t="shared" si="1"/>
        <v>0.52974504249291787</v>
      </c>
      <c r="S28" s="119">
        <v>65</v>
      </c>
      <c r="T28" s="119">
        <v>0</v>
      </c>
      <c r="U28" s="119">
        <v>1003</v>
      </c>
      <c r="V28" s="119">
        <v>643</v>
      </c>
      <c r="W28" s="119">
        <v>835</v>
      </c>
      <c r="X28" s="119">
        <v>1701</v>
      </c>
      <c r="Y28" s="119">
        <v>2792</v>
      </c>
      <c r="Z28" s="119">
        <v>2685</v>
      </c>
      <c r="AA28" s="119">
        <v>186</v>
      </c>
      <c r="AB28" s="119">
        <v>143</v>
      </c>
      <c r="AC28" s="70">
        <f t="shared" si="2"/>
        <v>5.8508965083359545E-2</v>
      </c>
      <c r="AD28" s="70">
        <f t="shared" si="3"/>
        <v>0.76881720430107525</v>
      </c>
      <c r="AE28" s="64" t="s">
        <v>83</v>
      </c>
      <c r="AF28" s="71">
        <f t="shared" si="4"/>
        <v>23162</v>
      </c>
      <c r="AG28" s="72">
        <f t="shared" si="5"/>
        <v>4547</v>
      </c>
      <c r="AH28" s="73">
        <f t="shared" si="6"/>
        <v>0.19631292634487524</v>
      </c>
      <c r="AI28" s="71">
        <f t="shared" si="7"/>
        <v>1346</v>
      </c>
      <c r="AJ28" s="71">
        <f t="shared" si="8"/>
        <v>0</v>
      </c>
      <c r="AK28" s="71">
        <f t="shared" si="9"/>
        <v>954</v>
      </c>
      <c r="AL28" s="74">
        <f t="shared" si="10"/>
        <v>0.20980866505388168</v>
      </c>
      <c r="AM28" s="71">
        <f t="shared" si="11"/>
        <v>1195</v>
      </c>
      <c r="AN28" s="75">
        <f t="shared" si="12"/>
        <v>0.26281064438091051</v>
      </c>
      <c r="AO28" s="71">
        <f t="shared" si="13"/>
        <v>2398</v>
      </c>
      <c r="AP28" s="74">
        <f t="shared" si="14"/>
        <v>0.52738069056520787</v>
      </c>
      <c r="AQ28" s="71">
        <f t="shared" si="15"/>
        <v>4160</v>
      </c>
      <c r="AR28" s="71">
        <f t="shared" si="15"/>
        <v>4053</v>
      </c>
      <c r="AS28" s="73">
        <f t="shared" si="16"/>
        <v>0.97427884615384619</v>
      </c>
    </row>
    <row r="29" spans="1:45" ht="20.25" x14ac:dyDescent="0.3">
      <c r="A29" s="64" t="s">
        <v>84</v>
      </c>
      <c r="B29" s="76">
        <v>16727</v>
      </c>
      <c r="C29" s="76">
        <v>5018</v>
      </c>
      <c r="D29" s="76">
        <v>3262</v>
      </c>
      <c r="E29" s="76">
        <v>930</v>
      </c>
      <c r="F29" s="66">
        <f t="shared" si="0"/>
        <v>0.19501404914210557</v>
      </c>
      <c r="G29" s="66">
        <f t="shared" si="0"/>
        <v>0.1853328019131128</v>
      </c>
      <c r="H29" s="76">
        <v>844</v>
      </c>
      <c r="I29" s="121">
        <v>0</v>
      </c>
      <c r="J29" s="121">
        <v>1339</v>
      </c>
      <c r="K29" s="121">
        <v>390</v>
      </c>
      <c r="L29" s="121">
        <v>1533</v>
      </c>
      <c r="M29" s="121">
        <v>3262</v>
      </c>
      <c r="N29" s="121">
        <v>2204</v>
      </c>
      <c r="O29" s="64" t="s">
        <v>84</v>
      </c>
      <c r="P29" s="122">
        <v>6539</v>
      </c>
      <c r="Q29" s="122">
        <v>6331</v>
      </c>
      <c r="R29" s="70">
        <f t="shared" si="1"/>
        <v>0.96819085487077539</v>
      </c>
      <c r="S29" s="122">
        <v>400</v>
      </c>
      <c r="T29" s="122">
        <v>0</v>
      </c>
      <c r="U29" s="122">
        <v>2024</v>
      </c>
      <c r="V29" s="122">
        <v>2543</v>
      </c>
      <c r="W29" s="122">
        <v>404</v>
      </c>
      <c r="X29" s="122">
        <v>3384</v>
      </c>
      <c r="Y29" s="122">
        <v>6139</v>
      </c>
      <c r="Z29" s="122">
        <v>5959</v>
      </c>
      <c r="AA29" s="122">
        <v>1493</v>
      </c>
      <c r="AB29" s="122">
        <v>1356</v>
      </c>
      <c r="AC29" s="70">
        <f t="shared" si="2"/>
        <v>0.23582372453009004</v>
      </c>
      <c r="AD29" s="70">
        <f t="shared" si="3"/>
        <v>0.90823844608171467</v>
      </c>
      <c r="AE29" s="64" t="s">
        <v>84</v>
      </c>
      <c r="AF29" s="71">
        <f t="shared" si="4"/>
        <v>23266</v>
      </c>
      <c r="AG29" s="72">
        <f t="shared" si="5"/>
        <v>9593</v>
      </c>
      <c r="AH29" s="73">
        <f t="shared" si="6"/>
        <v>0.41231840453881202</v>
      </c>
      <c r="AI29" s="71">
        <f t="shared" si="7"/>
        <v>2868</v>
      </c>
      <c r="AJ29" s="71">
        <f t="shared" si="8"/>
        <v>0</v>
      </c>
      <c r="AK29" s="71">
        <f t="shared" si="9"/>
        <v>3882</v>
      </c>
      <c r="AL29" s="74">
        <f t="shared" si="10"/>
        <v>0.40467007192744708</v>
      </c>
      <c r="AM29" s="71">
        <f t="shared" si="11"/>
        <v>794</v>
      </c>
      <c r="AN29" s="75">
        <f t="shared" si="12"/>
        <v>8.2768685499843633E-2</v>
      </c>
      <c r="AO29" s="71">
        <f t="shared" si="13"/>
        <v>4917</v>
      </c>
      <c r="AP29" s="74">
        <f t="shared" si="14"/>
        <v>0.5125612425727093</v>
      </c>
      <c r="AQ29" s="71">
        <f t="shared" si="15"/>
        <v>9401</v>
      </c>
      <c r="AR29" s="71">
        <f t="shared" si="15"/>
        <v>8163</v>
      </c>
      <c r="AS29" s="73">
        <f t="shared" si="16"/>
        <v>0.86831188171471119</v>
      </c>
    </row>
    <row r="30" spans="1:45" ht="40.5" x14ac:dyDescent="0.3">
      <c r="A30" s="64" t="s">
        <v>85</v>
      </c>
      <c r="B30" s="123">
        <v>26441</v>
      </c>
      <c r="C30" s="123">
        <v>7932</v>
      </c>
      <c r="D30" s="123">
        <v>3622</v>
      </c>
      <c r="E30" s="123">
        <v>3622</v>
      </c>
      <c r="F30" s="66">
        <f t="shared" si="0"/>
        <v>0.13698422903823607</v>
      </c>
      <c r="G30" s="66">
        <f t="shared" si="0"/>
        <v>0.45663136661623804</v>
      </c>
      <c r="H30" s="123">
        <v>1812</v>
      </c>
      <c r="I30" s="124">
        <v>0</v>
      </c>
      <c r="J30" s="124">
        <v>967</v>
      </c>
      <c r="K30" s="124">
        <v>1108</v>
      </c>
      <c r="L30" s="124">
        <v>1547</v>
      </c>
      <c r="M30" s="124">
        <v>2800</v>
      </c>
      <c r="N30" s="124">
        <v>2800</v>
      </c>
      <c r="O30" s="64" t="s">
        <v>85</v>
      </c>
      <c r="P30" s="125">
        <v>9629</v>
      </c>
      <c r="Q30" s="125">
        <v>9056</v>
      </c>
      <c r="R30" s="70">
        <f t="shared" si="1"/>
        <v>0.9404922629556548</v>
      </c>
      <c r="S30" s="125">
        <v>117</v>
      </c>
      <c r="T30" s="125">
        <v>0</v>
      </c>
      <c r="U30" s="125">
        <v>4447</v>
      </c>
      <c r="V30" s="125">
        <v>2179</v>
      </c>
      <c r="W30" s="125">
        <v>2853</v>
      </c>
      <c r="X30" s="125">
        <v>4024</v>
      </c>
      <c r="Y30" s="125">
        <v>8396</v>
      </c>
      <c r="Z30" s="125">
        <v>8396</v>
      </c>
      <c r="AA30" s="125">
        <v>1010</v>
      </c>
      <c r="AB30" s="125">
        <v>534</v>
      </c>
      <c r="AC30" s="70">
        <f t="shared" si="2"/>
        <v>0.11152826855123675</v>
      </c>
      <c r="AD30" s="70">
        <f t="shared" si="3"/>
        <v>0.52871287128712874</v>
      </c>
      <c r="AE30" s="64" t="s">
        <v>85</v>
      </c>
      <c r="AF30" s="71">
        <f t="shared" si="4"/>
        <v>36070</v>
      </c>
      <c r="AG30" s="72">
        <f t="shared" si="5"/>
        <v>12678</v>
      </c>
      <c r="AH30" s="73">
        <f t="shared" si="6"/>
        <v>0.35148322705849738</v>
      </c>
      <c r="AI30" s="71">
        <f t="shared" si="7"/>
        <v>6259</v>
      </c>
      <c r="AJ30" s="71">
        <f t="shared" si="8"/>
        <v>0</v>
      </c>
      <c r="AK30" s="71">
        <f t="shared" si="9"/>
        <v>3146</v>
      </c>
      <c r="AL30" s="74">
        <f t="shared" si="10"/>
        <v>0.24814639533049376</v>
      </c>
      <c r="AM30" s="71">
        <f t="shared" si="11"/>
        <v>3961</v>
      </c>
      <c r="AN30" s="75">
        <f t="shared" si="12"/>
        <v>0.31243098280485881</v>
      </c>
      <c r="AO30" s="71">
        <f t="shared" si="13"/>
        <v>5571</v>
      </c>
      <c r="AP30" s="74">
        <f t="shared" si="14"/>
        <v>0.43942262186464742</v>
      </c>
      <c r="AQ30" s="71">
        <f t="shared" si="15"/>
        <v>11196</v>
      </c>
      <c r="AR30" s="71">
        <f t="shared" si="15"/>
        <v>11196</v>
      </c>
      <c r="AS30" s="73">
        <f t="shared" si="16"/>
        <v>1</v>
      </c>
    </row>
    <row r="31" spans="1:45" ht="20.25" x14ac:dyDescent="0.3">
      <c r="A31" s="64" t="s">
        <v>86</v>
      </c>
      <c r="B31" s="76">
        <v>33442</v>
      </c>
      <c r="C31" s="76">
        <v>10033</v>
      </c>
      <c r="D31" s="76">
        <v>14008</v>
      </c>
      <c r="E31" s="76">
        <v>1189</v>
      </c>
      <c r="F31" s="66">
        <f t="shared" si="0"/>
        <v>0.41887446923030919</v>
      </c>
      <c r="G31" s="66">
        <f t="shared" si="0"/>
        <v>0.11850892056214492</v>
      </c>
      <c r="H31" s="76">
        <v>7206</v>
      </c>
      <c r="I31" s="83">
        <v>0</v>
      </c>
      <c r="J31" s="83">
        <v>5940</v>
      </c>
      <c r="K31" s="83">
        <v>1286</v>
      </c>
      <c r="L31" s="83">
        <v>6782</v>
      </c>
      <c r="M31" s="83">
        <v>14100</v>
      </c>
      <c r="N31" s="83">
        <v>14008</v>
      </c>
      <c r="O31" s="64" t="s">
        <v>86</v>
      </c>
      <c r="P31" s="84">
        <v>12991</v>
      </c>
      <c r="Q31" s="84">
        <v>12242</v>
      </c>
      <c r="R31" s="70">
        <f t="shared" si="1"/>
        <v>0.94234470017704564</v>
      </c>
      <c r="S31" s="84">
        <v>583</v>
      </c>
      <c r="T31" s="84">
        <v>0</v>
      </c>
      <c r="U31" s="84">
        <v>4715</v>
      </c>
      <c r="V31" s="84">
        <v>3221</v>
      </c>
      <c r="W31" s="84">
        <v>790</v>
      </c>
      <c r="X31" s="84">
        <v>8231</v>
      </c>
      <c r="Y31" s="84">
        <v>11764</v>
      </c>
      <c r="Z31" s="84">
        <v>11764</v>
      </c>
      <c r="AA31" s="84">
        <v>3686</v>
      </c>
      <c r="AB31" s="84">
        <v>3686</v>
      </c>
      <c r="AC31" s="70">
        <f t="shared" si="2"/>
        <v>0.30109459238686487</v>
      </c>
      <c r="AD31" s="70">
        <f t="shared" si="3"/>
        <v>1</v>
      </c>
      <c r="AE31" s="64" t="s">
        <v>86</v>
      </c>
      <c r="AF31" s="71">
        <f t="shared" si="4"/>
        <v>46433</v>
      </c>
      <c r="AG31" s="72">
        <f t="shared" si="5"/>
        <v>26250</v>
      </c>
      <c r="AH31" s="73">
        <f t="shared" si="6"/>
        <v>0.56533069153403825</v>
      </c>
      <c r="AI31" s="71">
        <f t="shared" si="7"/>
        <v>11921</v>
      </c>
      <c r="AJ31" s="71">
        <f t="shared" si="8"/>
        <v>0</v>
      </c>
      <c r="AK31" s="71">
        <f t="shared" si="9"/>
        <v>9161</v>
      </c>
      <c r="AL31" s="74">
        <f t="shared" si="10"/>
        <v>0.34899047619047618</v>
      </c>
      <c r="AM31" s="71">
        <f t="shared" si="11"/>
        <v>2076</v>
      </c>
      <c r="AN31" s="75">
        <f t="shared" si="12"/>
        <v>7.9085714285714287E-2</v>
      </c>
      <c r="AO31" s="71">
        <f t="shared" si="13"/>
        <v>15013</v>
      </c>
      <c r="AP31" s="74">
        <f t="shared" si="14"/>
        <v>0.5719238095238095</v>
      </c>
      <c r="AQ31" s="71">
        <f t="shared" si="15"/>
        <v>25864</v>
      </c>
      <c r="AR31" s="71">
        <f t="shared" si="15"/>
        <v>25772</v>
      </c>
      <c r="AS31" s="73">
        <f t="shared" si="16"/>
        <v>0.99644293226105785</v>
      </c>
    </row>
    <row r="32" spans="1:45" ht="20.25" x14ac:dyDescent="0.3">
      <c r="A32" s="64" t="s">
        <v>87</v>
      </c>
      <c r="B32" s="85">
        <v>46809</v>
      </c>
      <c r="C32" s="85">
        <v>14042</v>
      </c>
      <c r="D32" s="85">
        <v>13156</v>
      </c>
      <c r="E32" s="85">
        <v>1180</v>
      </c>
      <c r="F32" s="66">
        <f t="shared" si="0"/>
        <v>0.28105706167617339</v>
      </c>
      <c r="G32" s="66">
        <f t="shared" si="0"/>
        <v>8.4033613445378158E-2</v>
      </c>
      <c r="H32" s="85">
        <v>1276</v>
      </c>
      <c r="I32" s="83">
        <v>0</v>
      </c>
      <c r="J32" s="83">
        <v>2763</v>
      </c>
      <c r="K32" s="83">
        <v>5399</v>
      </c>
      <c r="L32" s="83">
        <v>4994</v>
      </c>
      <c r="M32" s="83">
        <v>13156</v>
      </c>
      <c r="N32" s="83"/>
      <c r="O32" s="64" t="s">
        <v>87</v>
      </c>
      <c r="P32" s="84">
        <v>16904</v>
      </c>
      <c r="Q32" s="84">
        <v>16866</v>
      </c>
      <c r="R32" s="70">
        <f t="shared" si="1"/>
        <v>0.99775201135825842</v>
      </c>
      <c r="S32" s="84">
        <v>1787</v>
      </c>
      <c r="T32" s="84">
        <v>0</v>
      </c>
      <c r="U32" s="84">
        <v>2468</v>
      </c>
      <c r="V32" s="84">
        <v>3581</v>
      </c>
      <c r="W32" s="84">
        <v>7281</v>
      </c>
      <c r="X32" s="84">
        <v>6004</v>
      </c>
      <c r="Y32" s="84">
        <v>16866</v>
      </c>
      <c r="Z32" s="84">
        <v>0</v>
      </c>
      <c r="AA32" s="84">
        <v>1301</v>
      </c>
      <c r="AB32" s="84">
        <v>626</v>
      </c>
      <c r="AC32" s="70">
        <f t="shared" si="2"/>
        <v>7.7137436262302864E-2</v>
      </c>
      <c r="AD32" s="70">
        <f t="shared" si="3"/>
        <v>0.4811683320522675</v>
      </c>
      <c r="AE32" s="64" t="s">
        <v>87</v>
      </c>
      <c r="AF32" s="71">
        <f t="shared" si="4"/>
        <v>63713</v>
      </c>
      <c r="AG32" s="72">
        <f t="shared" si="5"/>
        <v>30022</v>
      </c>
      <c r="AH32" s="73">
        <f t="shared" si="6"/>
        <v>0.47120681807480419</v>
      </c>
      <c r="AI32" s="71">
        <f t="shared" si="7"/>
        <v>3744</v>
      </c>
      <c r="AJ32" s="71">
        <f t="shared" si="8"/>
        <v>0</v>
      </c>
      <c r="AK32" s="71">
        <f t="shared" si="9"/>
        <v>6344</v>
      </c>
      <c r="AL32" s="74">
        <f t="shared" si="10"/>
        <v>0.21131170474985012</v>
      </c>
      <c r="AM32" s="71">
        <f t="shared" si="11"/>
        <v>12680</v>
      </c>
      <c r="AN32" s="75">
        <f t="shared" si="12"/>
        <v>0.42235693824528681</v>
      </c>
      <c r="AO32" s="71">
        <f t="shared" si="13"/>
        <v>10998</v>
      </c>
      <c r="AP32" s="74">
        <f t="shared" si="14"/>
        <v>0.36633135700486308</v>
      </c>
      <c r="AQ32" s="71">
        <f t="shared" si="15"/>
        <v>30022</v>
      </c>
      <c r="AR32" s="71">
        <f t="shared" si="15"/>
        <v>0</v>
      </c>
      <c r="AS32" s="73">
        <f t="shared" si="16"/>
        <v>0</v>
      </c>
    </row>
    <row r="33" spans="1:45" ht="20.25" x14ac:dyDescent="0.3">
      <c r="A33" s="64" t="s">
        <v>88</v>
      </c>
      <c r="B33" s="76">
        <v>1949</v>
      </c>
      <c r="C33" s="76">
        <v>585</v>
      </c>
      <c r="D33" s="76">
        <v>102</v>
      </c>
      <c r="E33" s="76">
        <v>0</v>
      </c>
      <c r="F33" s="66">
        <f t="shared" si="0"/>
        <v>5.2334530528476142E-2</v>
      </c>
      <c r="G33" s="66">
        <f t="shared" si="0"/>
        <v>0</v>
      </c>
      <c r="H33" s="76">
        <v>8</v>
      </c>
      <c r="I33" s="67">
        <v>0</v>
      </c>
      <c r="J33" s="67">
        <v>90</v>
      </c>
      <c r="K33" s="67">
        <v>0</v>
      </c>
      <c r="L33" s="67">
        <v>12</v>
      </c>
      <c r="M33" s="67">
        <v>53</v>
      </c>
      <c r="N33" s="67">
        <v>0</v>
      </c>
      <c r="O33" s="64" t="s">
        <v>88</v>
      </c>
      <c r="P33" s="68">
        <v>504</v>
      </c>
      <c r="Q33" s="68">
        <v>107</v>
      </c>
      <c r="R33" s="70">
        <f t="shared" si="1"/>
        <v>0.2123015873015873</v>
      </c>
      <c r="S33" s="68">
        <v>0</v>
      </c>
      <c r="T33" s="68">
        <v>0</v>
      </c>
      <c r="U33" s="68">
        <v>7</v>
      </c>
      <c r="V33" s="68">
        <v>85</v>
      </c>
      <c r="W33" s="68">
        <v>3</v>
      </c>
      <c r="X33" s="68">
        <v>5</v>
      </c>
      <c r="Y33" s="68">
        <v>58</v>
      </c>
      <c r="Z33" s="68">
        <v>58</v>
      </c>
      <c r="AA33" s="68">
        <v>6</v>
      </c>
      <c r="AB33" s="68">
        <v>0</v>
      </c>
      <c r="AC33" s="70">
        <f t="shared" si="2"/>
        <v>5.6074766355140186E-2</v>
      </c>
      <c r="AD33" s="70">
        <f t="shared" si="3"/>
        <v>0</v>
      </c>
      <c r="AE33" s="64" t="s">
        <v>88</v>
      </c>
      <c r="AF33" s="71">
        <f t="shared" si="4"/>
        <v>2453</v>
      </c>
      <c r="AG33" s="72">
        <f t="shared" si="5"/>
        <v>209</v>
      </c>
      <c r="AH33" s="73">
        <f t="shared" si="6"/>
        <v>8.520179372197309E-2</v>
      </c>
      <c r="AI33" s="71">
        <f t="shared" si="7"/>
        <v>15</v>
      </c>
      <c r="AJ33" s="71">
        <f t="shared" si="8"/>
        <v>0</v>
      </c>
      <c r="AK33" s="71">
        <f t="shared" si="9"/>
        <v>175</v>
      </c>
      <c r="AL33" s="74">
        <f t="shared" si="10"/>
        <v>0.83732057416267947</v>
      </c>
      <c r="AM33" s="71">
        <f t="shared" si="11"/>
        <v>3</v>
      </c>
      <c r="AN33" s="75">
        <f t="shared" si="12"/>
        <v>1.4354066985645933E-2</v>
      </c>
      <c r="AO33" s="71">
        <f t="shared" si="13"/>
        <v>17</v>
      </c>
      <c r="AP33" s="74">
        <f t="shared" si="14"/>
        <v>8.1339712918660281E-2</v>
      </c>
      <c r="AQ33" s="71">
        <f t="shared" si="15"/>
        <v>111</v>
      </c>
      <c r="AR33" s="71">
        <f t="shared" si="15"/>
        <v>58</v>
      </c>
      <c r="AS33" s="73">
        <f t="shared" si="16"/>
        <v>0.52252252252252251</v>
      </c>
    </row>
    <row r="34" spans="1:45" ht="20.25" x14ac:dyDescent="0.3">
      <c r="A34" s="64" t="s">
        <v>89</v>
      </c>
      <c r="B34" s="76">
        <v>794</v>
      </c>
      <c r="C34" s="76">
        <v>238</v>
      </c>
      <c r="D34" s="76">
        <v>223</v>
      </c>
      <c r="E34" s="76">
        <v>57</v>
      </c>
      <c r="F34" s="66">
        <f t="shared" si="0"/>
        <v>0.28085642317380355</v>
      </c>
      <c r="G34" s="66">
        <f t="shared" si="0"/>
        <v>0.23949579831932774</v>
      </c>
      <c r="H34" s="76">
        <v>0</v>
      </c>
      <c r="I34" s="67">
        <v>0</v>
      </c>
      <c r="J34" s="67">
        <v>130</v>
      </c>
      <c r="K34" s="67">
        <v>93</v>
      </c>
      <c r="L34" s="67">
        <v>0</v>
      </c>
      <c r="M34" s="67">
        <v>1</v>
      </c>
      <c r="N34" s="67">
        <v>1</v>
      </c>
      <c r="O34" s="64" t="s">
        <v>89</v>
      </c>
      <c r="P34" s="68">
        <v>295</v>
      </c>
      <c r="Q34" s="68">
        <v>57</v>
      </c>
      <c r="R34" s="70">
        <f t="shared" si="1"/>
        <v>0.19322033898305085</v>
      </c>
      <c r="S34" s="68">
        <v>0</v>
      </c>
      <c r="T34" s="68">
        <v>0</v>
      </c>
      <c r="U34" s="68">
        <v>0</v>
      </c>
      <c r="V34" s="68">
        <v>35</v>
      </c>
      <c r="W34" s="68">
        <v>18</v>
      </c>
      <c r="X34" s="68">
        <v>4</v>
      </c>
      <c r="Y34" s="68">
        <v>0</v>
      </c>
      <c r="Z34" s="68">
        <v>0</v>
      </c>
      <c r="AA34" s="68">
        <v>0</v>
      </c>
      <c r="AB34" s="68">
        <v>0</v>
      </c>
      <c r="AC34" s="70">
        <f t="shared" si="2"/>
        <v>0</v>
      </c>
      <c r="AD34" s="70" t="e">
        <f t="shared" si="3"/>
        <v>#DIV/0!</v>
      </c>
      <c r="AE34" s="64" t="s">
        <v>89</v>
      </c>
      <c r="AF34" s="71">
        <f t="shared" si="4"/>
        <v>1089</v>
      </c>
      <c r="AG34" s="72">
        <f t="shared" si="5"/>
        <v>280</v>
      </c>
      <c r="AH34" s="73">
        <f t="shared" si="6"/>
        <v>0.25711662075298441</v>
      </c>
      <c r="AI34" s="71">
        <f t="shared" si="7"/>
        <v>0</v>
      </c>
      <c r="AJ34" s="71">
        <f t="shared" si="8"/>
        <v>0</v>
      </c>
      <c r="AK34" s="71">
        <f t="shared" si="9"/>
        <v>165</v>
      </c>
      <c r="AL34" s="74">
        <f t="shared" si="10"/>
        <v>0.5892857142857143</v>
      </c>
      <c r="AM34" s="71">
        <f t="shared" si="11"/>
        <v>111</v>
      </c>
      <c r="AN34" s="75">
        <f t="shared" si="12"/>
        <v>0.39642857142857141</v>
      </c>
      <c r="AO34" s="71">
        <f t="shared" si="13"/>
        <v>4</v>
      </c>
      <c r="AP34" s="74">
        <f t="shared" si="14"/>
        <v>1.4285714285714285E-2</v>
      </c>
      <c r="AQ34" s="71">
        <f t="shared" si="15"/>
        <v>1</v>
      </c>
      <c r="AR34" s="71">
        <f t="shared" si="15"/>
        <v>1</v>
      </c>
      <c r="AS34" s="73">
        <f t="shared" si="16"/>
        <v>1</v>
      </c>
    </row>
    <row r="35" spans="1:45" ht="20.25" x14ac:dyDescent="0.3">
      <c r="A35" s="64" t="s">
        <v>90</v>
      </c>
      <c r="B35" s="76">
        <v>117</v>
      </c>
      <c r="C35" s="76">
        <v>35</v>
      </c>
      <c r="D35" s="76">
        <v>0</v>
      </c>
      <c r="E35" s="76">
        <v>0</v>
      </c>
      <c r="F35" s="66">
        <f t="shared" si="0"/>
        <v>0</v>
      </c>
      <c r="G35" s="66">
        <f t="shared" si="0"/>
        <v>0</v>
      </c>
      <c r="H35" s="76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4" t="s">
        <v>90</v>
      </c>
      <c r="P35" s="68">
        <v>42</v>
      </c>
      <c r="Q35" s="68">
        <v>0</v>
      </c>
      <c r="R35" s="70">
        <f t="shared" si="1"/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70" t="e">
        <f t="shared" si="2"/>
        <v>#DIV/0!</v>
      </c>
      <c r="AD35" s="70" t="e">
        <f t="shared" si="3"/>
        <v>#DIV/0!</v>
      </c>
      <c r="AE35" s="64" t="s">
        <v>90</v>
      </c>
      <c r="AF35" s="71">
        <f t="shared" si="4"/>
        <v>159</v>
      </c>
      <c r="AG35" s="72">
        <f t="shared" si="5"/>
        <v>0</v>
      </c>
      <c r="AH35" s="73">
        <f t="shared" si="6"/>
        <v>0</v>
      </c>
      <c r="AI35" s="71">
        <f t="shared" si="7"/>
        <v>0</v>
      </c>
      <c r="AJ35" s="71">
        <f t="shared" si="8"/>
        <v>0</v>
      </c>
      <c r="AK35" s="71">
        <f t="shared" si="9"/>
        <v>0</v>
      </c>
      <c r="AL35" s="74" t="e">
        <f t="shared" si="10"/>
        <v>#DIV/0!</v>
      </c>
      <c r="AM35" s="71">
        <f t="shared" si="11"/>
        <v>0</v>
      </c>
      <c r="AN35" s="75" t="e">
        <f t="shared" si="12"/>
        <v>#DIV/0!</v>
      </c>
      <c r="AO35" s="71">
        <f t="shared" si="13"/>
        <v>0</v>
      </c>
      <c r="AP35" s="74" t="e">
        <f t="shared" si="14"/>
        <v>#DIV/0!</v>
      </c>
      <c r="AQ35" s="71">
        <f t="shared" si="15"/>
        <v>0</v>
      </c>
      <c r="AR35" s="71">
        <f t="shared" si="15"/>
        <v>0</v>
      </c>
      <c r="AS35" s="73" t="e">
        <f t="shared" si="16"/>
        <v>#DIV/0!</v>
      </c>
    </row>
    <row r="36" spans="1:45" ht="20.25" x14ac:dyDescent="0.3">
      <c r="A36" s="126" t="s">
        <v>91</v>
      </c>
      <c r="B36" s="127">
        <f>SUM(B9:B35)</f>
        <v>678845</v>
      </c>
      <c r="C36" s="127">
        <f t="shared" ref="C36:AR36" si="17">SUM(C9:C35)</f>
        <v>203654</v>
      </c>
      <c r="D36" s="127">
        <f t="shared" si="17"/>
        <v>192817</v>
      </c>
      <c r="E36" s="127">
        <f t="shared" si="17"/>
        <v>69949</v>
      </c>
      <c r="F36" s="128">
        <f>D36/B36</f>
        <v>0.28403685671986978</v>
      </c>
      <c r="G36" s="128">
        <f>E36/C36</f>
        <v>0.3434698066328184</v>
      </c>
      <c r="H36" s="127">
        <f t="shared" si="17"/>
        <v>49483</v>
      </c>
      <c r="I36" s="127">
        <f t="shared" si="17"/>
        <v>3139</v>
      </c>
      <c r="J36" s="127">
        <f t="shared" si="17"/>
        <v>55485</v>
      </c>
      <c r="K36" s="127">
        <f t="shared" si="17"/>
        <v>47548</v>
      </c>
      <c r="L36" s="127">
        <f t="shared" si="17"/>
        <v>89784</v>
      </c>
      <c r="M36" s="127">
        <f t="shared" si="17"/>
        <v>172236</v>
      </c>
      <c r="N36" s="127">
        <f t="shared" si="17"/>
        <v>113943</v>
      </c>
      <c r="O36" s="127">
        <f t="shared" si="17"/>
        <v>0</v>
      </c>
      <c r="P36" s="127">
        <f t="shared" si="17"/>
        <v>245089</v>
      </c>
      <c r="Q36" s="127">
        <f t="shared" si="17"/>
        <v>213212</v>
      </c>
      <c r="R36" s="128">
        <f>Q36/P36</f>
        <v>0.86993704327815613</v>
      </c>
      <c r="S36" s="127">
        <f t="shared" si="17"/>
        <v>13587</v>
      </c>
      <c r="T36" s="127">
        <f t="shared" si="17"/>
        <v>9622</v>
      </c>
      <c r="U36" s="127">
        <f t="shared" si="17"/>
        <v>68088</v>
      </c>
      <c r="V36" s="127">
        <f t="shared" si="17"/>
        <v>55372</v>
      </c>
      <c r="W36" s="127">
        <f t="shared" si="17"/>
        <v>45579</v>
      </c>
      <c r="X36" s="127">
        <f t="shared" si="17"/>
        <v>95988</v>
      </c>
      <c r="Y36" s="127">
        <f t="shared" si="17"/>
        <v>203999</v>
      </c>
      <c r="Z36" s="127">
        <f t="shared" si="17"/>
        <v>166192</v>
      </c>
      <c r="AA36" s="127">
        <f t="shared" si="17"/>
        <v>47193</v>
      </c>
      <c r="AB36" s="127">
        <f t="shared" si="17"/>
        <v>39683</v>
      </c>
      <c r="AC36" s="128">
        <f>AA36/Q36</f>
        <v>0.22134307637468811</v>
      </c>
      <c r="AD36" s="128">
        <f>AB36/AA36</f>
        <v>0.84086623016125273</v>
      </c>
      <c r="AE36" s="127">
        <f t="shared" si="17"/>
        <v>0</v>
      </c>
      <c r="AF36" s="127">
        <f t="shared" si="17"/>
        <v>923934</v>
      </c>
      <c r="AG36" s="127">
        <f t="shared" si="17"/>
        <v>406029</v>
      </c>
      <c r="AH36" s="128">
        <f>AG36/AF36</f>
        <v>0.43945671444064188</v>
      </c>
      <c r="AI36" s="127">
        <f t="shared" si="17"/>
        <v>117571</v>
      </c>
      <c r="AJ36" s="127">
        <f t="shared" si="17"/>
        <v>12761</v>
      </c>
      <c r="AK36" s="127">
        <f t="shared" si="17"/>
        <v>110857</v>
      </c>
      <c r="AL36" s="74">
        <f t="shared" si="10"/>
        <v>0.27302729607983667</v>
      </c>
      <c r="AM36" s="127">
        <f t="shared" si="17"/>
        <v>93127</v>
      </c>
      <c r="AN36" s="75">
        <f t="shared" si="12"/>
        <v>0.22936046440032609</v>
      </c>
      <c r="AO36" s="127">
        <f t="shared" si="17"/>
        <v>185772</v>
      </c>
      <c r="AP36" s="74">
        <f t="shared" si="14"/>
        <v>0.4575338214758059</v>
      </c>
      <c r="AQ36" s="127">
        <f t="shared" si="17"/>
        <v>376235</v>
      </c>
      <c r="AR36" s="127">
        <f t="shared" si="17"/>
        <v>280135</v>
      </c>
      <c r="AS36" s="73">
        <f>AR36/AQ36</f>
        <v>0.7445745345329382</v>
      </c>
    </row>
    <row r="37" spans="1:45" x14ac:dyDescent="0.25">
      <c r="A37" s="129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</row>
    <row r="38" spans="1:45" ht="20.25" x14ac:dyDescent="0.3">
      <c r="A38" s="131"/>
      <c r="B38" s="127">
        <v>678845</v>
      </c>
      <c r="C38" s="127">
        <v>203654</v>
      </c>
      <c r="O38" s="131"/>
      <c r="AE38" s="131"/>
    </row>
    <row r="39" spans="1:45" ht="20.25" x14ac:dyDescent="0.3">
      <c r="A39" s="132"/>
      <c r="B39" s="133"/>
      <c r="C39" s="133"/>
      <c r="D39" s="133"/>
      <c r="E39" s="133"/>
      <c r="F39" s="133"/>
      <c r="G39" s="133"/>
      <c r="H39" s="133"/>
      <c r="I39" s="134"/>
      <c r="J39" s="134"/>
      <c r="K39" s="134"/>
      <c r="L39" s="134"/>
      <c r="M39" s="134"/>
      <c r="N39" s="134"/>
      <c r="O39" s="132"/>
      <c r="P39" s="134"/>
      <c r="Q39" s="134"/>
      <c r="R39" s="133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2"/>
      <c r="AF39" s="127">
        <v>923934</v>
      </c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</row>
    <row r="40" spans="1:45" ht="15.75" x14ac:dyDescent="0.25">
      <c r="A40" s="135"/>
      <c r="B40" s="133"/>
      <c r="C40" s="133"/>
      <c r="D40" s="133"/>
      <c r="E40" s="133"/>
      <c r="F40" s="133"/>
      <c r="G40" s="133"/>
      <c r="H40" s="133"/>
      <c r="K40" s="136"/>
      <c r="O40" s="135"/>
      <c r="Q40" s="133"/>
      <c r="R40" s="133"/>
      <c r="W40" s="136"/>
      <c r="AE40" s="135"/>
      <c r="AM40" s="136"/>
      <c r="AN40" s="136"/>
    </row>
    <row r="41" spans="1:45" ht="15.75" x14ac:dyDescent="0.25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8"/>
      <c r="AJ41" s="138"/>
    </row>
    <row r="42" spans="1:45" ht="15.75" x14ac:dyDescent="0.25">
      <c r="A42" s="132"/>
      <c r="B42" s="133"/>
      <c r="C42" s="133"/>
      <c r="D42" s="133"/>
      <c r="E42" s="133"/>
      <c r="F42" s="133"/>
      <c r="G42" s="133"/>
      <c r="H42" s="133"/>
      <c r="O42" s="132"/>
      <c r="Q42" s="133"/>
      <c r="R42" s="133"/>
      <c r="AE42" s="132"/>
    </row>
    <row r="43" spans="1:45" ht="15.75" x14ac:dyDescent="0.25">
      <c r="A43" s="139"/>
      <c r="B43" s="133"/>
      <c r="C43" s="133"/>
      <c r="D43" s="133"/>
      <c r="E43" s="133"/>
      <c r="F43" s="133"/>
      <c r="G43" s="133"/>
      <c r="H43" s="133"/>
      <c r="O43" s="139"/>
      <c r="Q43" s="133"/>
      <c r="R43" s="133"/>
      <c r="AE43" s="139"/>
    </row>
    <row r="44" spans="1:45" ht="15.75" x14ac:dyDescent="0.25">
      <c r="A44" s="132"/>
      <c r="B44" s="133"/>
      <c r="C44" s="133"/>
      <c r="D44" s="133"/>
      <c r="E44" s="133"/>
      <c r="F44" s="133"/>
      <c r="G44" s="133"/>
      <c r="H44" s="133"/>
      <c r="O44" s="132"/>
      <c r="Q44" s="133"/>
      <c r="R44" s="133"/>
      <c r="AE44" s="132"/>
    </row>
  </sheetData>
  <sheetProtection password="CF66" sheet="1" objects="1" scenarios="1"/>
  <protectedRanges>
    <protectedRange sqref="D9:E35" name="Диапазон1"/>
    <protectedRange sqref="H9:N35" name="Диапазон2"/>
    <protectedRange sqref="Q9:Q35" name="Диапазон3"/>
    <protectedRange sqref="S9:AB35" name="Диапазон4"/>
  </protectedRanges>
  <mergeCells count="54">
    <mergeCell ref="A37:AR37"/>
    <mergeCell ref="A41:AH41"/>
    <mergeCell ref="AK4:AK6"/>
    <mergeCell ref="AL4:AL6"/>
    <mergeCell ref="AM4:AM6"/>
    <mergeCell ref="AN4:AN6"/>
    <mergeCell ref="AO4:AO6"/>
    <mergeCell ref="AP4:AP6"/>
    <mergeCell ref="AR3:AR6"/>
    <mergeCell ref="AS3:AS6"/>
    <mergeCell ref="J4:J6"/>
    <mergeCell ref="K4:K6"/>
    <mergeCell ref="L4:L6"/>
    <mergeCell ref="Q4:Q6"/>
    <mergeCell ref="R4:R6"/>
    <mergeCell ref="S4:S6"/>
    <mergeCell ref="T4:T6"/>
    <mergeCell ref="V4:V6"/>
    <mergeCell ref="AH2:AH6"/>
    <mergeCell ref="AI2:AI6"/>
    <mergeCell ref="AJ2:AJ6"/>
    <mergeCell ref="AK2:AP3"/>
    <mergeCell ref="AQ2:AS2"/>
    <mergeCell ref="M3:M6"/>
    <mergeCell ref="N3:N6"/>
    <mergeCell ref="Y3:Y6"/>
    <mergeCell ref="Z3:Z6"/>
    <mergeCell ref="AQ3:AQ6"/>
    <mergeCell ref="AB2:AB6"/>
    <mergeCell ref="AC2:AC6"/>
    <mergeCell ref="AD2:AD6"/>
    <mergeCell ref="AE2:AE6"/>
    <mergeCell ref="AF2:AF6"/>
    <mergeCell ref="AG2:AG6"/>
    <mergeCell ref="P2:P6"/>
    <mergeCell ref="Q2:T3"/>
    <mergeCell ref="U2:U6"/>
    <mergeCell ref="V2:X3"/>
    <mergeCell ref="Y2:Z2"/>
    <mergeCell ref="AA2:AA6"/>
    <mergeCell ref="W4:W6"/>
    <mergeCell ref="X4:X6"/>
    <mergeCell ref="G2:G6"/>
    <mergeCell ref="H2:H6"/>
    <mergeCell ref="I2:I6"/>
    <mergeCell ref="J2:L3"/>
    <mergeCell ref="M2:N2"/>
    <mergeCell ref="O2:O6"/>
    <mergeCell ref="A2:A6"/>
    <mergeCell ref="B2:B6"/>
    <mergeCell ref="C2:C6"/>
    <mergeCell ref="D2:D6"/>
    <mergeCell ref="E2:E6"/>
    <mergeCell ref="F2:F6"/>
  </mergeCells>
  <conditionalFormatting sqref="W15:X15">
    <cfRule type="cellIs" dxfId="111" priority="112" stopIfTrue="1" operator="lessThan">
      <formula>W65487</formula>
    </cfRule>
  </conditionalFormatting>
  <conditionalFormatting sqref="W15:X15">
    <cfRule type="cellIs" dxfId="110" priority="111" stopIfTrue="1" operator="lessThan">
      <formula>W65479</formula>
    </cfRule>
  </conditionalFormatting>
  <conditionalFormatting sqref="W15:X15">
    <cfRule type="cellIs" dxfId="109" priority="110" stopIfTrue="1" operator="lessThan">
      <formula>W65478</formula>
    </cfRule>
  </conditionalFormatting>
  <conditionalFormatting sqref="W15:X15">
    <cfRule type="cellIs" dxfId="108" priority="109" stopIfTrue="1" operator="lessThan">
      <formula>W65506</formula>
    </cfRule>
  </conditionalFormatting>
  <conditionalFormatting sqref="W15:X15">
    <cfRule type="cellIs" dxfId="107" priority="108" stopIfTrue="1" operator="lessThan">
      <formula>W65486</formula>
    </cfRule>
  </conditionalFormatting>
  <conditionalFormatting sqref="Q10 S10:Z10">
    <cfRule type="cellIs" dxfId="106" priority="104" stopIfTrue="1" operator="lessThan">
      <formula>Q65494</formula>
    </cfRule>
  </conditionalFormatting>
  <conditionalFormatting sqref="Q10 S10:Z10">
    <cfRule type="cellIs" dxfId="105" priority="105" stopIfTrue="1" operator="lessThan">
      <formula>Q65519</formula>
    </cfRule>
  </conditionalFormatting>
  <conditionalFormatting sqref="Q10 S10:Z10">
    <cfRule type="cellIs" dxfId="104" priority="106" stopIfTrue="1" operator="lessThan">
      <formula>Q65520</formula>
    </cfRule>
  </conditionalFormatting>
  <conditionalFormatting sqref="Q10 S10:Z10">
    <cfRule type="cellIs" dxfId="103" priority="107" stopIfTrue="1" operator="lessThan">
      <formula>Q65495</formula>
    </cfRule>
  </conditionalFormatting>
  <conditionalFormatting sqref="Y24:Z24">
    <cfRule type="cellIs" dxfId="102" priority="103" stopIfTrue="1" operator="lessThan">
      <formula>W64864</formula>
    </cfRule>
  </conditionalFormatting>
  <conditionalFormatting sqref="V15">
    <cfRule type="cellIs" dxfId="101" priority="102" stopIfTrue="1" operator="lessThan">
      <formula>V65487</formula>
    </cfRule>
  </conditionalFormatting>
  <conditionalFormatting sqref="V15">
    <cfRule type="cellIs" dxfId="100" priority="101" stopIfTrue="1" operator="lessThan">
      <formula>V65487</formula>
    </cfRule>
  </conditionalFormatting>
  <conditionalFormatting sqref="V15">
    <cfRule type="cellIs" dxfId="99" priority="100" stopIfTrue="1" operator="lessThan">
      <formula>V65487</formula>
    </cfRule>
  </conditionalFormatting>
  <conditionalFormatting sqref="V15">
    <cfRule type="cellIs" dxfId="98" priority="99" stopIfTrue="1" operator="lessThan">
      <formula>V65487</formula>
    </cfRule>
  </conditionalFormatting>
  <conditionalFormatting sqref="V15">
    <cfRule type="cellIs" dxfId="97" priority="98" stopIfTrue="1" operator="lessThan">
      <formula>V65487</formula>
    </cfRule>
  </conditionalFormatting>
  <conditionalFormatting sqref="V15">
    <cfRule type="cellIs" dxfId="96" priority="97" stopIfTrue="1" operator="lessThan">
      <formula>V65487</formula>
    </cfRule>
  </conditionalFormatting>
  <conditionalFormatting sqref="V15">
    <cfRule type="cellIs" dxfId="95" priority="96" stopIfTrue="1" operator="lessThan">
      <formula>V65487</formula>
    </cfRule>
  </conditionalFormatting>
  <conditionalFormatting sqref="V15">
    <cfRule type="cellIs" dxfId="94" priority="95" stopIfTrue="1" operator="lessThan">
      <formula>V65487</formula>
    </cfRule>
  </conditionalFormatting>
  <conditionalFormatting sqref="V15">
    <cfRule type="cellIs" dxfId="93" priority="94" stopIfTrue="1" operator="lessThan">
      <formula>V65487</formula>
    </cfRule>
  </conditionalFormatting>
  <conditionalFormatting sqref="V15">
    <cfRule type="cellIs" dxfId="92" priority="93" stopIfTrue="1" operator="lessThan">
      <formula>V65487</formula>
    </cfRule>
  </conditionalFormatting>
  <conditionalFormatting sqref="V15">
    <cfRule type="cellIs" dxfId="91" priority="92" stopIfTrue="1" operator="lessThan">
      <formula>V65479</formula>
    </cfRule>
  </conditionalFormatting>
  <conditionalFormatting sqref="V15">
    <cfRule type="cellIs" dxfId="90" priority="91" stopIfTrue="1" operator="lessThan">
      <formula>V65478</formula>
    </cfRule>
  </conditionalFormatting>
  <conditionalFormatting sqref="V15">
    <cfRule type="cellIs" dxfId="89" priority="90" stopIfTrue="1" operator="lessThan">
      <formula>V65506</formula>
    </cfRule>
  </conditionalFormatting>
  <conditionalFormatting sqref="V15">
    <cfRule type="cellIs" dxfId="88" priority="89" stopIfTrue="1" operator="lessThan">
      <formula>V65506</formula>
    </cfRule>
  </conditionalFormatting>
  <conditionalFormatting sqref="V15">
    <cfRule type="cellIs" dxfId="87" priority="88" stopIfTrue="1" operator="lessThan">
      <formula>V65478</formula>
    </cfRule>
  </conditionalFormatting>
  <conditionalFormatting sqref="V15">
    <cfRule type="cellIs" dxfId="86" priority="87" stopIfTrue="1" operator="lessThan">
      <formula>V65479</formula>
    </cfRule>
  </conditionalFormatting>
  <conditionalFormatting sqref="V15">
    <cfRule type="cellIs" dxfId="85" priority="86" stopIfTrue="1" operator="lessThan">
      <formula>V65486</formula>
    </cfRule>
  </conditionalFormatting>
  <conditionalFormatting sqref="V15">
    <cfRule type="cellIs" dxfId="84" priority="85" stopIfTrue="1" operator="lessThan">
      <formula>V65486</formula>
    </cfRule>
  </conditionalFormatting>
  <conditionalFormatting sqref="V15">
    <cfRule type="cellIs" dxfId="83" priority="84" stopIfTrue="1" operator="lessThan">
      <formula>V65486</formula>
    </cfRule>
  </conditionalFormatting>
  <conditionalFormatting sqref="V15">
    <cfRule type="cellIs" dxfId="82" priority="83" stopIfTrue="1" operator="lessThan">
      <formula>V65486</formula>
    </cfRule>
  </conditionalFormatting>
  <conditionalFormatting sqref="V18">
    <cfRule type="cellIs" dxfId="81" priority="65" operator="lessThan">
      <formula>#REF!</formula>
    </cfRule>
  </conditionalFormatting>
  <conditionalFormatting sqref="V18">
    <cfRule type="cellIs" dxfId="80" priority="66" operator="lessThan">
      <formula>#REF!</formula>
    </cfRule>
  </conditionalFormatting>
  <conditionalFormatting sqref="V18">
    <cfRule type="cellIs" dxfId="79" priority="67" operator="lessThan">
      <formula>#REF!</formula>
    </cfRule>
  </conditionalFormatting>
  <conditionalFormatting sqref="V18">
    <cfRule type="cellIs" dxfId="78" priority="68" operator="lessThan">
      <formula>#REF!</formula>
    </cfRule>
  </conditionalFormatting>
  <conditionalFormatting sqref="V18">
    <cfRule type="cellIs" dxfId="77" priority="69" operator="lessThan">
      <formula>#REF!</formula>
    </cfRule>
  </conditionalFormatting>
  <conditionalFormatting sqref="V18">
    <cfRule type="cellIs" dxfId="76" priority="70" operator="lessThan">
      <formula>#REF!</formula>
    </cfRule>
  </conditionalFormatting>
  <conditionalFormatting sqref="V18">
    <cfRule type="cellIs" dxfId="75" priority="71" operator="lessThan">
      <formula>#REF!</formula>
    </cfRule>
  </conditionalFormatting>
  <conditionalFormatting sqref="V18">
    <cfRule type="cellIs" dxfId="74" priority="72" operator="lessThan">
      <formula>#REF!</formula>
    </cfRule>
  </conditionalFormatting>
  <conditionalFormatting sqref="V18">
    <cfRule type="cellIs" dxfId="73" priority="73" operator="lessThan">
      <formula>#REF!</formula>
    </cfRule>
  </conditionalFormatting>
  <conditionalFormatting sqref="V18">
    <cfRule type="cellIs" dxfId="72" priority="74" operator="lessThan">
      <formula>#REF!</formula>
    </cfRule>
  </conditionalFormatting>
  <conditionalFormatting sqref="V18">
    <cfRule type="cellIs" dxfId="71" priority="75" operator="lessThan">
      <formula>#REF!</formula>
    </cfRule>
  </conditionalFormatting>
  <conditionalFormatting sqref="V18">
    <cfRule type="cellIs" dxfId="70" priority="76" operator="lessThan">
      <formula>#REF!</formula>
    </cfRule>
  </conditionalFormatting>
  <conditionalFormatting sqref="V18">
    <cfRule type="cellIs" dxfId="69" priority="77" operator="lessThan">
      <formula>#REF!</formula>
    </cfRule>
  </conditionalFormatting>
  <conditionalFormatting sqref="V18">
    <cfRule type="cellIs" dxfId="68" priority="78" operator="lessThan">
      <formula>#REF!</formula>
    </cfRule>
  </conditionalFormatting>
  <conditionalFormatting sqref="V18">
    <cfRule type="cellIs" dxfId="67" priority="79" operator="lessThan">
      <formula>#REF!</formula>
    </cfRule>
  </conditionalFormatting>
  <conditionalFormatting sqref="V18">
    <cfRule type="cellIs" dxfId="66" priority="80" operator="lessThan">
      <formula>#REF!</formula>
    </cfRule>
  </conditionalFormatting>
  <conditionalFormatting sqref="V18">
    <cfRule type="cellIs" dxfId="65" priority="81" operator="lessThan">
      <formula>#REF!</formula>
    </cfRule>
  </conditionalFormatting>
  <conditionalFormatting sqref="V18">
    <cfRule type="cellIs" dxfId="64" priority="82" operator="lessThan">
      <formula>#REF!</formula>
    </cfRule>
  </conditionalFormatting>
  <conditionalFormatting sqref="S10:V10">
    <cfRule type="cellIs" dxfId="63" priority="64" stopIfTrue="1" operator="lessThan">
      <formula>S65519</formula>
    </cfRule>
  </conditionalFormatting>
  <conditionalFormatting sqref="K15:L15 P15">
    <cfRule type="cellIs" dxfId="62" priority="63" stopIfTrue="1" operator="lessThan">
      <formula>K65487</formula>
    </cfRule>
  </conditionalFormatting>
  <conditionalFormatting sqref="K15:L15 P15">
    <cfRule type="cellIs" dxfId="61" priority="62" stopIfTrue="1" operator="lessThan">
      <formula>K65479</formula>
    </cfRule>
  </conditionalFormatting>
  <conditionalFormatting sqref="K15:L15 P15">
    <cfRule type="cellIs" dxfId="60" priority="61" stopIfTrue="1" operator="lessThan">
      <formula>K65478</formula>
    </cfRule>
  </conditionalFormatting>
  <conditionalFormatting sqref="K15:L15 P15">
    <cfRule type="cellIs" dxfId="59" priority="60" stopIfTrue="1" operator="lessThan">
      <formula>K65506</formula>
    </cfRule>
  </conditionalFormatting>
  <conditionalFormatting sqref="K15:L15 P15">
    <cfRule type="cellIs" dxfId="58" priority="59" stopIfTrue="1" operator="lessThan">
      <formula>K65486</formula>
    </cfRule>
  </conditionalFormatting>
  <conditionalFormatting sqref="J10:L10 P10">
    <cfRule type="cellIs" dxfId="57" priority="55" stopIfTrue="1" operator="lessThan">
      <formula>J65494</formula>
    </cfRule>
  </conditionalFormatting>
  <conditionalFormatting sqref="J10:L10 P10">
    <cfRule type="cellIs" dxfId="56" priority="56" stopIfTrue="1" operator="lessThan">
      <formula>J65519</formula>
    </cfRule>
  </conditionalFormatting>
  <conditionalFormatting sqref="J10:L10 P10">
    <cfRule type="cellIs" dxfId="55" priority="57" stopIfTrue="1" operator="lessThan">
      <formula>J65520</formula>
    </cfRule>
  </conditionalFormatting>
  <conditionalFormatting sqref="J10:L10 P10">
    <cfRule type="cellIs" dxfId="54" priority="58" stopIfTrue="1" operator="lessThan">
      <formula>J65495</formula>
    </cfRule>
  </conditionalFormatting>
  <conditionalFormatting sqref="J15">
    <cfRule type="cellIs" dxfId="53" priority="54" stopIfTrue="1" operator="lessThan">
      <formula>J65487</formula>
    </cfRule>
  </conditionalFormatting>
  <conditionalFormatting sqref="J15">
    <cfRule type="cellIs" dxfId="52" priority="53" stopIfTrue="1" operator="lessThan">
      <formula>J65487</formula>
    </cfRule>
  </conditionalFormatting>
  <conditionalFormatting sqref="J15">
    <cfRule type="cellIs" dxfId="51" priority="52" stopIfTrue="1" operator="lessThan">
      <formula>J65487</formula>
    </cfRule>
  </conditionalFormatting>
  <conditionalFormatting sqref="J15">
    <cfRule type="cellIs" dxfId="50" priority="51" stopIfTrue="1" operator="lessThan">
      <formula>J65487</formula>
    </cfRule>
  </conditionalFormatting>
  <conditionalFormatting sqref="J15">
    <cfRule type="cellIs" dxfId="49" priority="50" stopIfTrue="1" operator="lessThan">
      <formula>J65487</formula>
    </cfRule>
  </conditionalFormatting>
  <conditionalFormatting sqref="J15">
    <cfRule type="cellIs" dxfId="48" priority="49" stopIfTrue="1" operator="lessThan">
      <formula>J65487</formula>
    </cfRule>
  </conditionalFormatting>
  <conditionalFormatting sqref="J15">
    <cfRule type="cellIs" dxfId="47" priority="48" stopIfTrue="1" operator="lessThan">
      <formula>J65487</formula>
    </cfRule>
  </conditionalFormatting>
  <conditionalFormatting sqref="J15">
    <cfRule type="cellIs" dxfId="46" priority="47" stopIfTrue="1" operator="lessThan">
      <formula>J65487</formula>
    </cfRule>
  </conditionalFormatting>
  <conditionalFormatting sqref="J15">
    <cfRule type="cellIs" dxfId="45" priority="46" stopIfTrue="1" operator="lessThan">
      <formula>J65487</formula>
    </cfRule>
  </conditionalFormatting>
  <conditionalFormatting sqref="J15">
    <cfRule type="cellIs" dxfId="44" priority="45" stopIfTrue="1" operator="lessThan">
      <formula>J65487</formula>
    </cfRule>
  </conditionalFormatting>
  <conditionalFormatting sqref="J15">
    <cfRule type="cellIs" dxfId="43" priority="44" stopIfTrue="1" operator="lessThan">
      <formula>J65479</formula>
    </cfRule>
  </conditionalFormatting>
  <conditionalFormatting sqref="J15">
    <cfRule type="cellIs" dxfId="42" priority="43" stopIfTrue="1" operator="lessThan">
      <formula>J65478</formula>
    </cfRule>
  </conditionalFormatting>
  <conditionalFormatting sqref="J15">
    <cfRule type="cellIs" dxfId="41" priority="42" stopIfTrue="1" operator="lessThan">
      <formula>J65506</formula>
    </cfRule>
  </conditionalFormatting>
  <conditionalFormatting sqref="J15">
    <cfRule type="cellIs" dxfId="40" priority="41" stopIfTrue="1" operator="lessThan">
      <formula>J65506</formula>
    </cfRule>
  </conditionalFormatting>
  <conditionalFormatting sqref="J15">
    <cfRule type="cellIs" dxfId="39" priority="40" stopIfTrue="1" operator="lessThan">
      <formula>J65478</formula>
    </cfRule>
  </conditionalFormatting>
  <conditionalFormatting sqref="J15">
    <cfRule type="cellIs" dxfId="38" priority="39" stopIfTrue="1" operator="lessThan">
      <formula>J65479</formula>
    </cfRule>
  </conditionalFormatting>
  <conditionalFormatting sqref="J15">
    <cfRule type="cellIs" dxfId="37" priority="38" stopIfTrue="1" operator="lessThan">
      <formula>J65486</formula>
    </cfRule>
  </conditionalFormatting>
  <conditionalFormatting sqref="J15">
    <cfRule type="cellIs" dxfId="36" priority="37" stopIfTrue="1" operator="lessThan">
      <formula>J65486</formula>
    </cfRule>
  </conditionalFormatting>
  <conditionalFormatting sqref="J15">
    <cfRule type="cellIs" dxfId="35" priority="36" stopIfTrue="1" operator="lessThan">
      <formula>J65486</formula>
    </cfRule>
  </conditionalFormatting>
  <conditionalFormatting sqref="J15">
    <cfRule type="cellIs" dxfId="34" priority="35" stopIfTrue="1" operator="lessThan">
      <formula>J65486</formula>
    </cfRule>
  </conditionalFormatting>
  <conditionalFormatting sqref="J18">
    <cfRule type="cellIs" dxfId="33" priority="17" operator="lessThan">
      <formula>#REF!</formula>
    </cfRule>
  </conditionalFormatting>
  <conditionalFormatting sqref="J18">
    <cfRule type="cellIs" dxfId="32" priority="18" operator="lessThan">
      <formula>#REF!</formula>
    </cfRule>
  </conditionalFormatting>
  <conditionalFormatting sqref="J18">
    <cfRule type="cellIs" dxfId="31" priority="19" operator="lessThan">
      <formula>#REF!</formula>
    </cfRule>
  </conditionalFormatting>
  <conditionalFormatting sqref="J18">
    <cfRule type="cellIs" dxfId="30" priority="20" operator="lessThan">
      <formula>#REF!</formula>
    </cfRule>
  </conditionalFormatting>
  <conditionalFormatting sqref="J18">
    <cfRule type="cellIs" dxfId="29" priority="21" operator="lessThan">
      <formula>#REF!</formula>
    </cfRule>
  </conditionalFormatting>
  <conditionalFormatting sqref="J18">
    <cfRule type="cellIs" dxfId="28" priority="22" operator="lessThan">
      <formula>#REF!</formula>
    </cfRule>
  </conditionalFormatting>
  <conditionalFormatting sqref="J18">
    <cfRule type="cellIs" dxfId="27" priority="23" operator="lessThan">
      <formula>#REF!</formula>
    </cfRule>
  </conditionalFormatting>
  <conditionalFormatting sqref="J18">
    <cfRule type="cellIs" dxfId="26" priority="24" operator="lessThan">
      <formula>#REF!</formula>
    </cfRule>
  </conditionalFormatting>
  <conditionalFormatting sqref="J18">
    <cfRule type="cellIs" dxfId="25" priority="25" operator="lessThan">
      <formula>#REF!</formula>
    </cfRule>
  </conditionalFormatting>
  <conditionalFormatting sqref="J18">
    <cfRule type="cellIs" dxfId="24" priority="26" operator="lessThan">
      <formula>#REF!</formula>
    </cfRule>
  </conditionalFormatting>
  <conditionalFormatting sqref="J18">
    <cfRule type="cellIs" dxfId="23" priority="27" operator="lessThan">
      <formula>#REF!</formula>
    </cfRule>
  </conditionalFormatting>
  <conditionalFormatting sqref="J18">
    <cfRule type="cellIs" dxfId="22" priority="28" operator="lessThan">
      <formula>#REF!</formula>
    </cfRule>
  </conditionalFormatting>
  <conditionalFormatting sqref="J18">
    <cfRule type="cellIs" dxfId="21" priority="29" operator="lessThan">
      <formula>#REF!</formula>
    </cfRule>
  </conditionalFormatting>
  <conditionalFormatting sqref="J18">
    <cfRule type="cellIs" dxfId="20" priority="30" operator="lessThan">
      <formula>#REF!</formula>
    </cfRule>
  </conditionalFormatting>
  <conditionalFormatting sqref="J18">
    <cfRule type="cellIs" dxfId="19" priority="31" operator="lessThan">
      <formula>#REF!</formula>
    </cfRule>
  </conditionalFormatting>
  <conditionalFormatting sqref="J18">
    <cfRule type="cellIs" dxfId="18" priority="32" operator="lessThan">
      <formula>#REF!</formula>
    </cfRule>
  </conditionalFormatting>
  <conditionalFormatting sqref="J18">
    <cfRule type="cellIs" dxfId="17" priority="33" operator="lessThan">
      <formula>#REF!</formula>
    </cfRule>
  </conditionalFormatting>
  <conditionalFormatting sqref="J18">
    <cfRule type="cellIs" dxfId="16" priority="34" operator="lessThan">
      <formula>#REF!</formula>
    </cfRule>
  </conditionalFormatting>
  <conditionalFormatting sqref="J10">
    <cfRule type="cellIs" dxfId="15" priority="16" stopIfTrue="1" operator="lessThan">
      <formula>J65519</formula>
    </cfRule>
  </conditionalFormatting>
  <conditionalFormatting sqref="M10:N10">
    <cfRule type="cellIs" dxfId="14" priority="12" stopIfTrue="1" operator="lessThan">
      <formula>M65494</formula>
    </cfRule>
  </conditionalFormatting>
  <conditionalFormatting sqref="M10:N10">
    <cfRule type="cellIs" dxfId="13" priority="13" stopIfTrue="1" operator="lessThan">
      <formula>M65519</formula>
    </cfRule>
  </conditionalFormatting>
  <conditionalFormatting sqref="M10:N10">
    <cfRule type="cellIs" dxfId="12" priority="14" stopIfTrue="1" operator="lessThan">
      <formula>M65520</formula>
    </cfRule>
  </conditionalFormatting>
  <conditionalFormatting sqref="M10:N10">
    <cfRule type="cellIs" dxfId="11" priority="15" stopIfTrue="1" operator="lessThan">
      <formula>M65495</formula>
    </cfRule>
  </conditionalFormatting>
  <conditionalFormatting sqref="M24:N24">
    <cfRule type="cellIs" dxfId="10" priority="11" stopIfTrue="1" operator="lessThan">
      <formula>K64864</formula>
    </cfRule>
  </conditionalFormatting>
  <conditionalFormatting sqref="AA24:AB24">
    <cfRule type="cellIs" dxfId="9" priority="10" stopIfTrue="1" operator="lessThan">
      <formula>W64864</formula>
    </cfRule>
  </conditionalFormatting>
  <conditionalFormatting sqref="AA10:AB10">
    <cfRule type="cellIs" dxfId="8" priority="6" stopIfTrue="1" operator="lessThan">
      <formula>AA65494</formula>
    </cfRule>
  </conditionalFormatting>
  <conditionalFormatting sqref="AA10:AB10">
    <cfRule type="cellIs" dxfId="7" priority="7" stopIfTrue="1" operator="lessThan">
      <formula>AA65519</formula>
    </cfRule>
  </conditionalFormatting>
  <conditionalFormatting sqref="AA10:AB10">
    <cfRule type="cellIs" dxfId="6" priority="8" stopIfTrue="1" operator="lessThan">
      <formula>AA65520</formula>
    </cfRule>
  </conditionalFormatting>
  <conditionalFormatting sqref="AA10:AB10">
    <cfRule type="cellIs" dxfId="5" priority="9" stopIfTrue="1" operator="lessThan">
      <formula>AA65495</formula>
    </cfRule>
  </conditionalFormatting>
  <conditionalFormatting sqref="I10">
    <cfRule type="cellIs" dxfId="4" priority="2" stopIfTrue="1" operator="lessThan">
      <formula>I65494</formula>
    </cfRule>
  </conditionalFormatting>
  <conditionalFormatting sqref="I10">
    <cfRule type="cellIs" dxfId="3" priority="3" stopIfTrue="1" operator="lessThan">
      <formula>I65519</formula>
    </cfRule>
  </conditionalFormatting>
  <conditionalFormatting sqref="I10">
    <cfRule type="cellIs" dxfId="2" priority="4" stopIfTrue="1" operator="lessThan">
      <formula>I65520</formula>
    </cfRule>
  </conditionalFormatting>
  <conditionalFormatting sqref="I10">
    <cfRule type="cellIs" dxfId="1" priority="5" stopIfTrue="1" operator="lessThan">
      <formula>I65495</formula>
    </cfRule>
  </conditionalFormatting>
  <conditionalFormatting sqref="I10">
    <cfRule type="cellIs" dxfId="0" priority="1" stopIfTrue="1" operator="lessThan">
      <formula>I65519</formula>
    </cfRule>
  </conditionalFormatting>
  <printOptions verticalCentered="1"/>
  <pageMargins left="0.11811023622047245" right="0.11811023622047245" top="0.19685039370078741" bottom="0.1968503937007874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и ДВН 26.09.2019</vt:lpstr>
      <vt:lpstr>'ПО и ДВН 26.09.2019'!Область_печати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Новикова</dc:creator>
  <cp:lastModifiedBy>Наталья Новикова</cp:lastModifiedBy>
  <dcterms:created xsi:type="dcterms:W3CDTF">2019-09-26T08:52:55Z</dcterms:created>
  <dcterms:modified xsi:type="dcterms:W3CDTF">2019-09-26T08:54:02Z</dcterms:modified>
</cp:coreProperties>
</file>